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8490" activeTab="0"/>
  </bookViews>
  <sheets>
    <sheet name="Hlavní strana" sheetId="1" r:id="rId1"/>
    <sheet name="ZŠ" sheetId="2" r:id="rId2"/>
    <sheet name="MŠ" sheetId="3" r:id="rId3"/>
    <sheet name="MŠ + ZŠ" sheetId="4" r:id="rId4"/>
  </sheets>
  <definedNames>
    <definedName name="_xlnm.Print_Titles" localSheetId="2">'MŠ'!$2:$10</definedName>
    <definedName name="_xlnm.Print_Titles" localSheetId="3">'MŠ + ZŠ'!$2:$10</definedName>
    <definedName name="_xlnm.Print_Titles" localSheetId="1">'ZŠ'!$2:$10</definedName>
    <definedName name="_xlnm.Print_Area" localSheetId="0">'Hlavní strana'!$B$2:$P$46</definedName>
    <definedName name="_xlnm.Print_Area" localSheetId="2">'MŠ'!$B$2:$AD$108</definedName>
    <definedName name="_xlnm.Print_Area" localSheetId="3">'MŠ + ZŠ'!$B$2:$AD$108</definedName>
    <definedName name="_xlnm.Print_Area" localSheetId="1">'ZŠ'!$B$2:$AD$108</definedName>
  </definedNames>
  <calcPr fullCalcOnLoad="1"/>
</workbook>
</file>

<file path=xl/sharedStrings.xml><?xml version="1.0" encoding="utf-8"?>
<sst xmlns="http://schemas.openxmlformats.org/spreadsheetml/2006/main" count="553" uniqueCount="171">
  <si>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</si>
  <si>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</si>
  <si>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</si>
  <si>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</si>
  <si>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</si>
  <si>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</si>
  <si>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</si>
  <si>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</si>
  <si>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</si>
  <si>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</si>
  <si>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</si>
  <si>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</si>
  <si>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</si>
  <si>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</si>
  <si>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</si>
  <si>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</si>
  <si>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</si>
  <si>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</si>
  <si>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</si>
  <si>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</si>
  <si>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milník</t>
  </si>
  <si>
    <t>Celkový počet účastníků</t>
  </si>
  <si>
    <t>Počet organizací, ve kterých se zvýšila kvalita výchovy a vzdělávání a proinkluzivnost</t>
  </si>
  <si>
    <t>Počet dětí a žáků s potřebou podpůrných opatření v podpořených organizacích</t>
  </si>
  <si>
    <t>Počet dětí, žáků a studentů Romů v podpořených organizacích</t>
  </si>
  <si>
    <t>Celkový počet dětí, žáků a studentů v podpořených organizacích</t>
  </si>
  <si>
    <t>Počet pracovníků ve vzdělávání, kteří v praxi uplatňují nově získané poznatky a dovednosti</t>
  </si>
  <si>
    <t xml:space="preserve">Počet mimoškolních aktivit vedoucích k rozvoji kompetencí </t>
  </si>
  <si>
    <t>výsledky</t>
  </si>
  <si>
    <t>výstupy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</si>
  <si>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</si>
  <si>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</si>
  <si>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</si>
  <si>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</si>
  <si>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</si>
  <si>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</si>
  <si>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</si>
  <si>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</si>
  <si>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</si>
  <si>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</si>
  <si>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</si>
  <si>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</si>
  <si>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</si>
  <si>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</si>
  <si>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</si>
  <si>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</si>
  <si>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</si>
  <si>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</si>
  <si>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</si>
  <si>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</si>
  <si>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</si>
  <si>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</si>
  <si>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</si>
  <si>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</si>
  <si>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</si>
  <si>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</si>
  <si>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</si>
  <si>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</si>
  <si>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</si>
  <si>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</si>
  <si>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</si>
  <si>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</si>
  <si>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</si>
  <si>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</si>
  <si>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</si>
  <si>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</si>
  <si>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</si>
  <si>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</si>
  <si>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</si>
  <si>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</si>
  <si>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</si>
  <si>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</si>
  <si>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</si>
  <si>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</si>
  <si>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</si>
  <si>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</si>
  <si>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</si>
  <si>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</si>
  <si>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</si>
  <si>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Za MŠ finance celkem</t>
  </si>
  <si>
    <t>Za ZŠ finance celkem</t>
  </si>
  <si>
    <t>Indikátory celkem</t>
  </si>
  <si>
    <t>02.3.68.1</t>
  </si>
  <si>
    <t>02.3.68.2</t>
  </si>
  <si>
    <t>02.3.61.1</t>
  </si>
  <si>
    <t>POSTUP:</t>
  </si>
  <si>
    <t>výzvy č. 02_16_022 a výzvy č. 02_16_023 OP VVV</t>
  </si>
  <si>
    <t>3.</t>
  </si>
  <si>
    <t>1.</t>
  </si>
  <si>
    <t>2.</t>
  </si>
  <si>
    <t>zbývá</t>
  </si>
  <si>
    <t>Vzdělávání pedagogických pracovníků ZŠ zaměřené na inkluzi – DVPP v rozsahu 32 hodin</t>
  </si>
  <si>
    <t>ZÁKLADNÍ ŠKOLA</t>
  </si>
  <si>
    <t>MATEŘSKÁ ŠKOLA</t>
  </si>
  <si>
    <t>Minimální dotace</t>
  </si>
  <si>
    <t>Maximální dotace</t>
  </si>
  <si>
    <t>ZŠ</t>
  </si>
  <si>
    <t xml:space="preserve">ZÁKLADNÍ ŠKOLA 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</si>
  <si>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</si>
  <si>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</si>
  <si>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</si>
  <si>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</si>
  <si>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</si>
  <si>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</si>
  <si>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</si>
  <si>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</si>
  <si>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** Cílová hodnota těchto indikátorů není závazná a nebude součástí právního aktu.</t>
  </si>
  <si>
    <t>Cena jedné šablony
(v Kč)</t>
  </si>
  <si>
    <t>Požadováno celkem 
(v Kč)</t>
  </si>
  <si>
    <t>Požadováno šablon (v tomto sloupci vyplňte 
počet šablon)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</si>
  <si>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</si>
  <si>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</si>
  <si>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</si>
  <si>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</si>
  <si>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</si>
  <si>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</si>
  <si>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</si>
  <si>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</si>
  <si>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</si>
  <si>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</si>
  <si>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</si>
  <si>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</si>
  <si>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</si>
  <si>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</si>
  <si>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Počet dětí/žáků</t>
  </si>
  <si>
    <t>Speciální škola</t>
  </si>
  <si>
    <t>Ne</t>
  </si>
  <si>
    <t>MŠ</t>
  </si>
  <si>
    <t xml:space="preserve">Pomůcka pro výběr aktivit projektu zjednodušeného vykazování </t>
  </si>
  <si>
    <t>4.</t>
  </si>
  <si>
    <t>Hodnoty nekopírujte a nepřesunujte, vždy je ručně vepište.</t>
  </si>
  <si>
    <t>V hlavičce kalkulačky vyplňte počet dětí MŠ/počet žáků ZŠ (případně obojí, pokud vyplňujete za MŠ i ZŠ) a vyberte, zda se jedná o speciální školu.</t>
  </si>
  <si>
    <t>V kalkulačce vyplňujte vždy pouze celá kladná čísla nebo nulu.</t>
  </si>
  <si>
    <t>5.</t>
  </si>
  <si>
    <t>V menu níže zvolte, zda vyplňujete kalkulačku za ZŠ, MŠ nebo MŠ + ZŠ.</t>
  </si>
  <si>
    <t>K A L K U L A Č K A   I N D I K Á T O R Ů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</si>
  <si>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</si>
  <si>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</si>
  <si>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</si>
  <si>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</si>
  <si>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</si>
  <si>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</si>
  <si>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</si>
  <si>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</si>
  <si>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</si>
  <si>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</si>
  <si>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</si>
  <si>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</si>
  <si>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</si>
  <si>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</si>
  <si>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</si>
  <si>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</si>
  <si>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</si>
  <si>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</si>
  <si>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</si>
  <si>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</si>
  <si>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</si>
  <si>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</si>
  <si>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</si>
  <si>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</si>
  <si>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</si>
  <si>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</si>
  <si>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</si>
  <si>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</si>
  <si>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r>
      <t xml:space="preserve">Specifické cíle: </t>
    </r>
    <r>
      <rPr>
        <sz val="10"/>
        <color indexed="8"/>
        <rFont val="Segoe UI"/>
        <family val="2"/>
      </rPr>
      <t>V žádosti o podporu vyberte specifické cíle a vyplňte k nim procentní podíl</t>
    </r>
  </si>
  <si>
    <t xml:space="preserve">Hodnotu indikátoru 51010 uveďte v žádosti o podporu, v cílové hodnotě indikátoru.
Pokud je vybrána aspoň jedna příslušná šablona, indikátor má cílovou hodnotu 1. Pokud je projekt současně pro MŠ i ZŠ, cílová hodnota indikátoru je 2. Pokud je do projektu zapojeno více ZŠ, MŠ, upravte hodnotu podle počtu subjektů, které vyplnily dotazník MAP.
Současně k indikátoru 51010 vyplňte cílové hodnoty indikátorů 51510, 51610 a 51710, tj. předpokládaný počet dětí a žáků k datu ukončení realizace projektu. **
Současně k indikátoru 51010 vyplňte výchozí hodnoty indikátorů 51510, 51610 a 51710, tj. skutečný počet dětí a žáků k datu podání žádosti.
</t>
  </si>
  <si>
    <t>V žádosti o podporu vyplňte tuto hodnotu upravenou na plánovaný počet podpořených konkrétních osob - jedna osoba se započítává pouze jednou.</t>
  </si>
  <si>
    <t>Tuto hodnotu uveďte v žádosti o podporu, v cílové hodnotě indikátoru.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</si>
  <si>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</si>
  <si>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</si>
  <si>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r>
      <t xml:space="preserve">Dokument KALKULAČKA INDIKÁTORŮ je </t>
    </r>
    <r>
      <rPr>
        <b/>
        <sz val="9"/>
        <color indexed="8"/>
        <rFont val="Segoe UI"/>
        <family val="2"/>
      </rPr>
      <t>povinnou přílohou</t>
    </r>
    <r>
      <rPr>
        <sz val="9"/>
        <color indexed="8"/>
        <rFont val="Segoe UI"/>
        <family val="2"/>
      </rPr>
      <t xml:space="preserve"> Žádosti o podporu ve výzvě č. 02_16_022 Podpora škol formou projektů zjednodušeného vykazování – Šablony pro MŠ a ZŠ I (výzva pro méně rozvinuté regiony) a výzvě č. 02_16_023 Podpora škol formou projektů zjednodušeného vykazování – Šablony pro MŠ a ZŠ I (výzva pro hl. m. Prahu) Operačního programu Výzkum, vývoj a vzdělávání (OP VVV).
Kromě výše dotace a jednotlivých šablon počítá i hodnoty indikátorů a další povinné položky při vyplňování žádosti o podporu v IS KP14+. 
Řídicí orgán upozorňuje, že jednotlivé šablony je nutné vybírat tak, aby byla dodržena podmínka výzvy pro minimální a maximální výši finanční podpory na jeden projekt: 
</t>
    </r>
    <r>
      <rPr>
        <b/>
        <sz val="9"/>
        <color indexed="8"/>
        <rFont val="Segoe UI"/>
        <family val="2"/>
      </rPr>
      <t>Minimální výše</t>
    </r>
    <r>
      <rPr>
        <sz val="9"/>
        <color indexed="8"/>
        <rFont val="Segoe UI"/>
        <family val="2"/>
      </rPr>
      <t xml:space="preserve">: 200 000 Kč 
</t>
    </r>
    <r>
      <rPr>
        <b/>
        <sz val="9"/>
        <color indexed="8"/>
        <rFont val="Segoe UI"/>
        <family val="2"/>
      </rPr>
      <t>Maximální výše</t>
    </r>
    <r>
      <rPr>
        <sz val="9"/>
        <color indexed="8"/>
        <rFont val="Segoe UI"/>
        <family val="2"/>
      </rPr>
      <t>: maximální výše finanční podpory na jeden projekt se stanoví dle tohoto vzorce: 200 000 Kč + (počet dětí/žáků školy x 2 200 Kč) = maximální částka na školu. 
V případě, že součástí právnické osoby je mateřská a základní škola, se částka 200 000 Kč počítá jedenkrát za mateřskou školu a jedenkrát za základní školu, celkem tedy 
400 000 Kč .</t>
    </r>
    <r>
      <rPr>
        <sz val="9"/>
        <rFont val="Segoe UI"/>
        <family val="2"/>
      </rPr>
      <t xml:space="preserve">
Pro vyplnění žádosti o podporu je stěžejní počet žáků, který je aktuálně zveřejněn u vyhlášené výzvy na webových stránkách MŠMT k datu finalizace žádosti o podporu.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</si>
</sst>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26"/>
      <color indexed="9"/>
      <name val="Arial"/>
      <family val="2"/>
    </font>
    <font>
      <b/>
      <sz val="22"/>
      <color indexed="9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4"/>
      <color indexed="8"/>
      <name val="Segoe UI"/>
      <family val="2"/>
    </font>
    <font>
      <b/>
      <sz val="14"/>
      <color indexed="18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18"/>
      <color indexed="8"/>
      <name val="Segoe UI"/>
      <family val="2"/>
    </font>
    <font>
      <sz val="10"/>
      <name val="Segoe UI"/>
      <family val="2"/>
    </font>
    <font>
      <b/>
      <sz val="12"/>
      <color indexed="8"/>
      <name val="Segoe UI"/>
      <family val="2"/>
    </font>
    <font>
      <sz val="10"/>
      <color indexed="31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b/>
      <i/>
      <sz val="12"/>
      <color indexed="8"/>
      <name val="Segoe UI"/>
      <family val="2"/>
    </font>
    <font>
      <b/>
      <i/>
      <sz val="10"/>
      <color indexed="8"/>
      <name val="Segoe UI"/>
      <family val="2"/>
    </font>
    <font>
      <b/>
      <sz val="16"/>
      <color indexed="9"/>
      <name val="Segoe UI"/>
      <family val="2"/>
    </font>
    <font>
      <u val="single"/>
      <sz val="10"/>
      <color indexed="12"/>
      <name val="Calibri"/>
      <family val="2"/>
    </font>
    <font>
      <b/>
      <sz val="28"/>
      <color indexed="8"/>
      <name val="Segoe UI"/>
      <family val="2"/>
    </font>
    <font>
      <i/>
      <sz val="10"/>
      <color indexed="8"/>
      <name val="Segoe UI Ligh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9"/>
      <color theme="1"/>
      <name val="Segoe UI"/>
      <family val="2"/>
    </font>
    <font>
      <b/>
      <i/>
      <sz val="12"/>
      <color theme="1"/>
      <name val="Segoe UI"/>
      <family val="2"/>
    </font>
    <font>
      <sz val="10"/>
      <color theme="4" tint="0.7999799847602844"/>
      <name val="Segoe UI"/>
      <family val="2"/>
    </font>
    <font>
      <b/>
      <i/>
      <sz val="10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b/>
      <sz val="28"/>
      <color theme="1"/>
      <name val="Segoe UI"/>
      <family val="2"/>
    </font>
    <font>
      <b/>
      <sz val="14"/>
      <color rgb="FF003399"/>
      <name val="Segoe UI"/>
      <family val="2"/>
    </font>
    <font>
      <b/>
      <sz val="16"/>
      <color theme="0"/>
      <name val="Segoe UI"/>
      <family val="2"/>
    </font>
    <font>
      <i/>
      <sz val="10"/>
      <color theme="1"/>
      <name val="Segoe UI Light"/>
      <family val="2"/>
    </font>
    <font>
      <b/>
      <sz val="12"/>
      <color theme="1"/>
      <name val="Segoe UI"/>
      <family val="2"/>
    </font>
    <font>
      <b/>
      <sz val="18"/>
      <color theme="1"/>
      <name val="Segoe UI"/>
      <family val="2"/>
    </font>
    <font>
      <u val="single"/>
      <sz val="10"/>
      <color theme="10"/>
      <name val="Calibri"/>
      <family val="2"/>
    </font>
    <font>
      <b/>
      <sz val="14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medium"/>
      <right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double"/>
      <right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tted">
        <color rgb="FF0070C0"/>
      </left>
      <right/>
      <top style="dotted">
        <color rgb="FF0070C0"/>
      </top>
      <bottom/>
    </border>
    <border>
      <left/>
      <right/>
      <top style="dotted">
        <color rgb="FF0070C0"/>
      </top>
      <bottom/>
    </border>
    <border>
      <left/>
      <right style="dotted">
        <color rgb="FF0070C0"/>
      </right>
      <top style="dotted">
        <color rgb="FF0070C0"/>
      </top>
      <bottom/>
    </border>
    <border>
      <left style="dotted">
        <color rgb="FF0070C0"/>
      </left>
      <right/>
      <top/>
      <bottom/>
    </border>
    <border>
      <left/>
      <right style="dotted">
        <color rgb="FF0070C0"/>
      </right>
      <top/>
      <bottom/>
    </border>
    <border>
      <left style="dotted">
        <color rgb="FF0070C0"/>
      </left>
      <right/>
      <top/>
      <bottom style="dotted">
        <color rgb="FF0070C0"/>
      </bottom>
    </border>
    <border>
      <left/>
      <right/>
      <top/>
      <bottom style="dotted">
        <color rgb="FF0070C0"/>
      </bottom>
    </border>
    <border>
      <left/>
      <right style="dotted">
        <color rgb="FF0070C0"/>
      </right>
      <top/>
      <bottom style="dotted">
        <color rgb="FF0070C0"/>
      </bottom>
    </border>
    <border>
      <left style="dashed">
        <color theme="5" tint="-0.24993999302387238"/>
      </left>
      <right/>
      <top style="dashed">
        <color theme="5" tint="-0.24993999302387238"/>
      </top>
      <bottom/>
    </border>
    <border>
      <left/>
      <right/>
      <top style="dashed">
        <color theme="5" tint="-0.24993999302387238"/>
      </top>
      <bottom/>
    </border>
    <border>
      <left/>
      <right style="dashed">
        <color theme="5" tint="-0.24993999302387238"/>
      </right>
      <top style="dashed">
        <color theme="5" tint="-0.24993999302387238"/>
      </top>
      <bottom/>
    </border>
    <border>
      <left style="dashed">
        <color theme="5" tint="-0.24993999302387238"/>
      </left>
      <right/>
      <top/>
      <bottom/>
    </border>
    <border>
      <left/>
      <right style="dashed">
        <color theme="5" tint="-0.24993999302387238"/>
      </right>
      <top/>
      <bottom/>
    </border>
    <border>
      <left style="dashed">
        <color theme="5" tint="-0.24993999302387238"/>
      </left>
      <right/>
      <top/>
      <bottom style="dashed">
        <color theme="5" tint="-0.24993999302387238"/>
      </bottom>
    </border>
    <border>
      <left/>
      <right/>
      <top/>
      <bottom style="dashed">
        <color theme="5" tint="-0.24993999302387238"/>
      </bottom>
    </border>
    <border>
      <left/>
      <right style="dashed">
        <color theme="5" tint="-0.24993999302387238"/>
      </right>
      <top/>
      <bottom style="dashed">
        <color theme="5" tint="-0.24993999302387238"/>
      </bottom>
    </border>
    <border>
      <left style="dashed">
        <color theme="7" tint="-0.24993999302387238"/>
      </left>
      <right/>
      <top style="dashed">
        <color theme="7" tint="-0.24993999302387238"/>
      </top>
      <bottom/>
    </border>
    <border>
      <left/>
      <right/>
      <top style="dashed">
        <color theme="7" tint="-0.24993999302387238"/>
      </top>
      <bottom/>
    </border>
    <border>
      <left/>
      <right style="dashed">
        <color theme="7" tint="-0.24993999302387238"/>
      </right>
      <top style="dashed">
        <color theme="7" tint="-0.24993999302387238"/>
      </top>
      <bottom/>
    </border>
    <border>
      <left style="dashed">
        <color theme="7" tint="-0.24993999302387238"/>
      </left>
      <right/>
      <top/>
      <bottom/>
    </border>
    <border>
      <left/>
      <right style="dashed">
        <color theme="7" tint="-0.24993999302387238"/>
      </right>
      <top/>
      <bottom/>
    </border>
    <border>
      <left style="dashed">
        <color theme="7" tint="-0.24993999302387238"/>
      </left>
      <right/>
      <top/>
      <bottom style="dashed">
        <color theme="7" tint="-0.24993999302387238"/>
      </bottom>
    </border>
    <border>
      <left/>
      <right/>
      <top/>
      <bottom style="dashed">
        <color theme="7" tint="-0.24993999302387238"/>
      </bottom>
    </border>
    <border>
      <left/>
      <right style="dashed">
        <color theme="7" tint="-0.24993999302387238"/>
      </right>
      <top/>
      <bottom style="dashed">
        <color theme="7" tint="-0.2499399930238723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15">
    <xf numFmtId="0" fontId="0" fillId="0" borderId="0" xfId="0" applyFont="1" applyAlignment="1">
      <alignment/>
    </xf>
    <xf numFmtId="0" fontId="66" fillId="33" borderId="0" xfId="0" applyFont="1" applyFill="1" applyAlignment="1">
      <alignment horizontal="center" vertical="top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6" fillId="33" borderId="16" xfId="0" applyFont="1" applyFill="1" applyBorder="1" applyAlignment="1">
      <alignment/>
    </xf>
    <xf numFmtId="0" fontId="67" fillId="33" borderId="0" xfId="0" applyFont="1" applyFill="1" applyAlignment="1">
      <alignment/>
    </xf>
    <xf numFmtId="0" fontId="68" fillId="33" borderId="17" xfId="0" applyFont="1" applyFill="1" applyBorder="1" applyAlignment="1" applyProtection="1">
      <alignment horizontal="center" vertical="center"/>
      <protection hidden="1" locked="0"/>
    </xf>
    <xf numFmtId="0" fontId="67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center"/>
    </xf>
    <xf numFmtId="0" fontId="67" fillId="33" borderId="22" xfId="0" applyFont="1" applyFill="1" applyBorder="1" applyAlignment="1">
      <alignment vertical="center"/>
    </xf>
    <xf numFmtId="0" fontId="67" fillId="33" borderId="23" xfId="0" applyFont="1" applyFill="1" applyBorder="1" applyAlignment="1">
      <alignment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8" fillId="33" borderId="27" xfId="0" applyFont="1" applyFill="1" applyBorder="1" applyAlignment="1" applyProtection="1">
      <alignment horizontal="center" vertical="center"/>
      <protection hidden="1" locked="0"/>
    </xf>
    <xf numFmtId="0" fontId="68" fillId="33" borderId="28" xfId="0" applyFont="1" applyFill="1" applyBorder="1" applyAlignment="1" applyProtection="1">
      <alignment horizontal="center" vertical="center"/>
      <protection hidden="1" locked="0"/>
    </xf>
    <xf numFmtId="0" fontId="68" fillId="33" borderId="29" xfId="0" applyFont="1" applyFill="1" applyBorder="1" applyAlignment="1" applyProtection="1">
      <alignment horizontal="center" vertical="center"/>
      <protection hidden="1" locked="0"/>
    </xf>
    <xf numFmtId="0" fontId="68" fillId="33" borderId="27" xfId="0" applyFont="1" applyFill="1" applyBorder="1" applyAlignment="1" applyProtection="1">
      <alignment horizontal="center" vertical="center" wrapText="1"/>
      <protection hidden="1" locked="0"/>
    </xf>
    <xf numFmtId="0" fontId="70" fillId="3" borderId="30" xfId="0" applyFont="1" applyFill="1" applyBorder="1" applyAlignment="1" applyProtection="1">
      <alignment horizontal="center" vertical="center"/>
      <protection hidden="1"/>
    </xf>
    <xf numFmtId="0" fontId="67" fillId="3" borderId="10" xfId="0" applyFont="1" applyFill="1" applyBorder="1" applyAlignment="1" applyProtection="1">
      <alignment horizontal="left" vertical="center" wrapText="1"/>
      <protection hidden="1"/>
    </xf>
    <xf numFmtId="0" fontId="67" fillId="3" borderId="10" xfId="0" applyFont="1" applyFill="1" applyBorder="1" applyAlignment="1" applyProtection="1">
      <alignment vertical="center"/>
      <protection hidden="1"/>
    </xf>
    <xf numFmtId="0" fontId="67" fillId="3" borderId="30" xfId="0" applyFont="1" applyFill="1" applyBorder="1" applyAlignment="1" applyProtection="1">
      <alignment horizontal="left" vertical="center" wrapText="1"/>
      <protection hidden="1"/>
    </xf>
    <xf numFmtId="0" fontId="67" fillId="3" borderId="31" xfId="0" applyFont="1" applyFill="1" applyBorder="1" applyAlignment="1" applyProtection="1">
      <alignment horizontal="left" vertical="center" wrapText="1"/>
      <protection hidden="1"/>
    </xf>
    <xf numFmtId="0" fontId="68" fillId="33" borderId="31" xfId="0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center"/>
      <protection hidden="1"/>
    </xf>
    <xf numFmtId="164" fontId="67" fillId="3" borderId="32" xfId="0" applyNumberFormat="1" applyFont="1" applyFill="1" applyBorder="1" applyAlignment="1" applyProtection="1">
      <alignment horizontal="center" vertical="center"/>
      <protection hidden="1"/>
    </xf>
    <xf numFmtId="164" fontId="67" fillId="3" borderId="10" xfId="0" applyNumberFormat="1" applyFont="1" applyFill="1" applyBorder="1" applyAlignment="1" applyProtection="1">
      <alignment horizontal="center" vertical="center"/>
      <protection hidden="1"/>
    </xf>
    <xf numFmtId="164" fontId="67" fillId="3" borderId="33" xfId="0" applyNumberFormat="1" applyFont="1" applyFill="1" applyBorder="1" applyAlignment="1" applyProtection="1">
      <alignment horizontal="center" vertical="center"/>
      <protection hidden="1"/>
    </xf>
    <xf numFmtId="164" fontId="33" fillId="3" borderId="34" xfId="0" applyNumberFormat="1" applyFont="1" applyFill="1" applyBorder="1" applyAlignment="1" applyProtection="1">
      <alignment horizontal="center" vertical="center"/>
      <protection hidden="1"/>
    </xf>
    <xf numFmtId="164" fontId="67" fillId="3" borderId="34" xfId="0" applyNumberFormat="1" applyFont="1" applyFill="1" applyBorder="1" applyAlignment="1" applyProtection="1">
      <alignment horizontal="center" vertical="center"/>
      <protection hidden="1"/>
    </xf>
    <xf numFmtId="164" fontId="67" fillId="3" borderId="16" xfId="0" applyNumberFormat="1" applyFont="1" applyFill="1" applyBorder="1" applyAlignment="1" applyProtection="1">
      <alignment horizontal="center" vertical="center"/>
      <protection hidden="1"/>
    </xf>
    <xf numFmtId="164" fontId="67" fillId="3" borderId="35" xfId="0" applyNumberFormat="1" applyFont="1" applyFill="1" applyBorder="1" applyAlignment="1" applyProtection="1">
      <alignment horizontal="center" vertical="center"/>
      <protection hidden="1"/>
    </xf>
    <xf numFmtId="0" fontId="67" fillId="34" borderId="0" xfId="0" applyFont="1" applyFill="1" applyBorder="1" applyAlignment="1" applyProtection="1">
      <alignment vertical="center"/>
      <protection hidden="1"/>
    </xf>
    <xf numFmtId="0" fontId="70" fillId="3" borderId="36" xfId="0" applyFont="1" applyFill="1" applyBorder="1" applyAlignment="1" applyProtection="1">
      <alignment horizontal="center" vertical="center"/>
      <protection hidden="1"/>
    </xf>
    <xf numFmtId="0" fontId="67" fillId="3" borderId="37" xfId="0" applyFont="1" applyFill="1" applyBorder="1" applyAlignment="1" applyProtection="1">
      <alignment horizontal="left" vertical="center" wrapText="1"/>
      <protection hidden="1"/>
    </xf>
    <xf numFmtId="0" fontId="67" fillId="3" borderId="37" xfId="0" applyFont="1" applyFill="1" applyBorder="1" applyAlignment="1" applyProtection="1">
      <alignment vertical="center"/>
      <protection hidden="1"/>
    </xf>
    <xf numFmtId="0" fontId="67" fillId="3" borderId="36" xfId="0" applyFont="1" applyFill="1" applyBorder="1" applyAlignment="1" applyProtection="1">
      <alignment horizontal="left" vertical="center" wrapText="1"/>
      <protection hidden="1"/>
    </xf>
    <xf numFmtId="0" fontId="67" fillId="3" borderId="28" xfId="0" applyFont="1" applyFill="1" applyBorder="1" applyAlignment="1" applyProtection="1">
      <alignment horizontal="left" vertical="center" wrapText="1"/>
      <protection hidden="1"/>
    </xf>
    <xf numFmtId="0" fontId="68" fillId="33" borderId="28" xfId="0" applyFont="1" applyFill="1" applyBorder="1" applyAlignment="1" applyProtection="1">
      <alignment horizontal="center" vertical="center"/>
      <protection hidden="1"/>
    </xf>
    <xf numFmtId="0" fontId="67" fillId="0" borderId="37" xfId="0" applyFont="1" applyBorder="1" applyAlignment="1" applyProtection="1">
      <alignment horizontal="center" vertical="center"/>
      <protection hidden="1"/>
    </xf>
    <xf numFmtId="164" fontId="67" fillId="3" borderId="38" xfId="0" applyNumberFormat="1" applyFont="1" applyFill="1" applyBorder="1" applyAlignment="1" applyProtection="1">
      <alignment horizontal="center" vertical="center"/>
      <protection hidden="1"/>
    </xf>
    <xf numFmtId="164" fontId="67" fillId="3" borderId="37" xfId="0" applyNumberFormat="1" applyFont="1" applyFill="1" applyBorder="1" applyAlignment="1" applyProtection="1">
      <alignment horizontal="center" vertical="center"/>
      <protection hidden="1"/>
    </xf>
    <xf numFmtId="164" fontId="67" fillId="3" borderId="39" xfId="0" applyNumberFormat="1" applyFont="1" applyFill="1" applyBorder="1" applyAlignment="1" applyProtection="1">
      <alignment horizontal="center" vertical="center"/>
      <protection hidden="1"/>
    </xf>
    <xf numFmtId="164" fontId="33" fillId="3" borderId="17" xfId="0" applyNumberFormat="1" applyFont="1" applyFill="1" applyBorder="1" applyAlignment="1" applyProtection="1">
      <alignment horizontal="center" vertical="center"/>
      <protection hidden="1"/>
    </xf>
    <xf numFmtId="164" fontId="67" fillId="3" borderId="17" xfId="0" applyNumberFormat="1" applyFont="1" applyFill="1" applyBorder="1" applyAlignment="1" applyProtection="1">
      <alignment horizontal="center" vertical="center"/>
      <protection hidden="1"/>
    </xf>
    <xf numFmtId="164" fontId="67" fillId="3" borderId="40" xfId="0" applyNumberFormat="1" applyFont="1" applyFill="1" applyBorder="1" applyAlignment="1" applyProtection="1">
      <alignment horizontal="center" vertical="center"/>
      <protection hidden="1"/>
    </xf>
    <xf numFmtId="164" fontId="67" fillId="3" borderId="41" xfId="0" applyNumberFormat="1" applyFont="1" applyFill="1" applyBorder="1" applyAlignment="1" applyProtection="1">
      <alignment horizontal="center" vertical="center"/>
      <protection hidden="1"/>
    </xf>
    <xf numFmtId="164" fontId="33" fillId="3" borderId="39" xfId="0" applyNumberFormat="1" applyFont="1" applyFill="1" applyBorder="1" applyAlignment="1" applyProtection="1">
      <alignment horizontal="center" vertical="center"/>
      <protection hidden="1"/>
    </xf>
    <xf numFmtId="0" fontId="67" fillId="3" borderId="36" xfId="0" applyFont="1" applyFill="1" applyBorder="1" applyAlignment="1" applyProtection="1">
      <alignment horizontal="left" vertical="center"/>
      <protection hidden="1"/>
    </xf>
    <xf numFmtId="0" fontId="67" fillId="3" borderId="37" xfId="0" applyFont="1" applyFill="1" applyBorder="1" applyAlignment="1" applyProtection="1">
      <alignment horizontal="left" vertical="center"/>
      <protection hidden="1"/>
    </xf>
    <xf numFmtId="0" fontId="67" fillId="3" borderId="28" xfId="0" applyFont="1" applyFill="1" applyBorder="1" applyAlignment="1" applyProtection="1">
      <alignment horizontal="left" vertical="center"/>
      <protection hidden="1"/>
    </xf>
    <xf numFmtId="0" fontId="70" fillId="3" borderId="42" xfId="0" applyFont="1" applyFill="1" applyBorder="1" applyAlignment="1" applyProtection="1">
      <alignment horizontal="center" vertical="center"/>
      <protection hidden="1"/>
    </xf>
    <xf numFmtId="0" fontId="67" fillId="3" borderId="43" xfId="0" applyFont="1" applyFill="1" applyBorder="1" applyAlignment="1" applyProtection="1">
      <alignment horizontal="left" vertical="center" wrapText="1"/>
      <protection hidden="1"/>
    </xf>
    <xf numFmtId="0" fontId="67" fillId="3" borderId="43" xfId="0" applyFont="1" applyFill="1" applyBorder="1" applyAlignment="1" applyProtection="1">
      <alignment vertical="center"/>
      <protection hidden="1"/>
    </xf>
    <xf numFmtId="0" fontId="67" fillId="3" borderId="42" xfId="0" applyFont="1" applyFill="1" applyBorder="1" applyAlignment="1" applyProtection="1">
      <alignment horizontal="left" vertical="center" wrapText="1"/>
      <protection hidden="1"/>
    </xf>
    <xf numFmtId="0" fontId="67" fillId="3" borderId="44" xfId="0" applyFont="1" applyFill="1" applyBorder="1" applyAlignment="1" applyProtection="1">
      <alignment horizontal="left" vertical="center" wrapText="1"/>
      <protection hidden="1"/>
    </xf>
    <xf numFmtId="0" fontId="68" fillId="33" borderId="44" xfId="0" applyFont="1" applyFill="1" applyBorder="1" applyAlignment="1" applyProtection="1">
      <alignment horizontal="center" vertical="center"/>
      <protection hidden="1"/>
    </xf>
    <xf numFmtId="0" fontId="67" fillId="0" borderId="43" xfId="0" applyFont="1" applyBorder="1" applyAlignment="1" applyProtection="1">
      <alignment horizontal="center" vertical="center"/>
      <protection hidden="1"/>
    </xf>
    <xf numFmtId="164" fontId="67" fillId="3" borderId="45" xfId="0" applyNumberFormat="1" applyFont="1" applyFill="1" applyBorder="1" applyAlignment="1" applyProtection="1">
      <alignment horizontal="center" vertical="center"/>
      <protection hidden="1"/>
    </xf>
    <xf numFmtId="164" fontId="67" fillId="3" borderId="43" xfId="0" applyNumberFormat="1" applyFont="1" applyFill="1" applyBorder="1" applyAlignment="1" applyProtection="1">
      <alignment horizontal="center" vertical="center"/>
      <protection hidden="1"/>
    </xf>
    <xf numFmtId="164" fontId="33" fillId="3" borderId="46" xfId="0" applyNumberFormat="1" applyFont="1" applyFill="1" applyBorder="1" applyAlignment="1" applyProtection="1">
      <alignment horizontal="center" vertical="center"/>
      <protection hidden="1"/>
    </xf>
    <xf numFmtId="164" fontId="33" fillId="3" borderId="47" xfId="0" applyNumberFormat="1" applyFont="1" applyFill="1" applyBorder="1" applyAlignment="1" applyProtection="1">
      <alignment horizontal="center" vertical="center"/>
      <protection hidden="1"/>
    </xf>
    <xf numFmtId="164" fontId="67" fillId="3" borderId="47" xfId="0" applyNumberFormat="1" applyFont="1" applyFill="1" applyBorder="1" applyAlignment="1" applyProtection="1">
      <alignment horizontal="center" vertical="center"/>
      <protection hidden="1"/>
    </xf>
    <xf numFmtId="164" fontId="67" fillId="3" borderId="14" xfId="0" applyNumberFormat="1" applyFont="1" applyFill="1" applyBorder="1" applyAlignment="1" applyProtection="1">
      <alignment horizontal="center" vertical="center"/>
      <protection hidden="1"/>
    </xf>
    <xf numFmtId="164" fontId="67" fillId="3" borderId="46" xfId="0" applyNumberFormat="1" applyFont="1" applyFill="1" applyBorder="1" applyAlignment="1" applyProtection="1">
      <alignment horizontal="center" vertical="center"/>
      <protection hidden="1"/>
    </xf>
    <xf numFmtId="164" fontId="67" fillId="3" borderId="48" xfId="0" applyNumberFormat="1" applyFont="1" applyFill="1" applyBorder="1" applyAlignment="1" applyProtection="1">
      <alignment horizontal="center" vertical="center"/>
      <protection hidden="1"/>
    </xf>
    <xf numFmtId="0" fontId="70" fillId="35" borderId="3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left" vertical="center" wrapText="1"/>
      <protection hidden="1"/>
    </xf>
    <xf numFmtId="0" fontId="67" fillId="35" borderId="10" xfId="0" applyFont="1" applyFill="1" applyBorder="1" applyAlignment="1" applyProtection="1">
      <alignment vertical="center"/>
      <protection hidden="1"/>
    </xf>
    <xf numFmtId="0" fontId="67" fillId="35" borderId="30" xfId="0" applyFont="1" applyFill="1" applyBorder="1" applyAlignment="1" applyProtection="1">
      <alignment horizontal="left" vertical="center" wrapText="1"/>
      <protection hidden="1"/>
    </xf>
    <xf numFmtId="0" fontId="67" fillId="35" borderId="31" xfId="0" applyFont="1" applyFill="1" applyBorder="1" applyAlignment="1" applyProtection="1">
      <alignment horizontal="left" vertical="center" wrapText="1"/>
      <protection hidden="1"/>
    </xf>
    <xf numFmtId="0" fontId="68" fillId="33" borderId="31" xfId="0" applyFont="1" applyFill="1" applyBorder="1" applyAlignment="1" applyProtection="1">
      <alignment horizontal="center" vertical="center"/>
      <protection hidden="1"/>
    </xf>
    <xf numFmtId="164" fontId="67" fillId="35" borderId="32" xfId="0" applyNumberFormat="1" applyFont="1" applyFill="1" applyBorder="1" applyAlignment="1" applyProtection="1">
      <alignment horizontal="center" vertical="center"/>
      <protection hidden="1"/>
    </xf>
    <xf numFmtId="164" fontId="67" fillId="35" borderId="10" xfId="0" applyNumberFormat="1" applyFont="1" applyFill="1" applyBorder="1" applyAlignment="1" applyProtection="1">
      <alignment horizontal="center" vertical="center"/>
      <protection hidden="1"/>
    </xf>
    <xf numFmtId="164" fontId="33" fillId="35" borderId="33" xfId="0" applyNumberFormat="1" applyFont="1" applyFill="1" applyBorder="1" applyAlignment="1" applyProtection="1">
      <alignment horizontal="center" vertical="center"/>
      <protection hidden="1"/>
    </xf>
    <xf numFmtId="164" fontId="33" fillId="35" borderId="34" xfId="0" applyNumberFormat="1" applyFont="1" applyFill="1" applyBorder="1" applyAlignment="1" applyProtection="1">
      <alignment horizontal="center" vertical="center"/>
      <protection hidden="1"/>
    </xf>
    <xf numFmtId="164" fontId="67" fillId="35" borderId="34" xfId="0" applyNumberFormat="1" applyFont="1" applyFill="1" applyBorder="1" applyAlignment="1" applyProtection="1">
      <alignment horizontal="center" vertical="center"/>
      <protection hidden="1"/>
    </xf>
    <xf numFmtId="164" fontId="67" fillId="35" borderId="16" xfId="0" applyNumberFormat="1" applyFont="1" applyFill="1" applyBorder="1" applyAlignment="1" applyProtection="1">
      <alignment horizontal="center" vertical="center"/>
      <protection hidden="1"/>
    </xf>
    <xf numFmtId="164" fontId="67" fillId="35" borderId="33" xfId="0" applyNumberFormat="1" applyFont="1" applyFill="1" applyBorder="1" applyAlignment="1" applyProtection="1">
      <alignment horizontal="center" vertical="center"/>
      <protection hidden="1"/>
    </xf>
    <xf numFmtId="164" fontId="67" fillId="35" borderId="35" xfId="0" applyNumberFormat="1" applyFont="1" applyFill="1" applyBorder="1" applyAlignment="1" applyProtection="1">
      <alignment horizontal="center" vertical="center"/>
      <protection hidden="1"/>
    </xf>
    <xf numFmtId="0" fontId="70" fillId="35" borderId="36" xfId="0" applyFont="1" applyFill="1" applyBorder="1" applyAlignment="1" applyProtection="1">
      <alignment horizontal="center" vertical="center"/>
      <protection hidden="1"/>
    </xf>
    <xf numFmtId="0" fontId="67" fillId="35" borderId="37" xfId="0" applyFont="1" applyFill="1" applyBorder="1" applyAlignment="1" applyProtection="1">
      <alignment horizontal="left" vertical="center" wrapText="1"/>
      <protection hidden="1"/>
    </xf>
    <xf numFmtId="0" fontId="67" fillId="35" borderId="37" xfId="0" applyFont="1" applyFill="1" applyBorder="1" applyAlignment="1" applyProtection="1">
      <alignment vertical="center"/>
      <protection hidden="1"/>
    </xf>
    <xf numFmtId="0" fontId="67" fillId="35" borderId="36" xfId="0" applyFont="1" applyFill="1" applyBorder="1" applyAlignment="1" applyProtection="1">
      <alignment horizontal="left" vertical="center" wrapText="1"/>
      <protection hidden="1"/>
    </xf>
    <xf numFmtId="0" fontId="67" fillId="35" borderId="28" xfId="0" applyFont="1" applyFill="1" applyBorder="1" applyAlignment="1" applyProtection="1">
      <alignment horizontal="left" vertical="center" wrapText="1"/>
      <protection hidden="1"/>
    </xf>
    <xf numFmtId="164" fontId="67" fillId="35" borderId="38" xfId="0" applyNumberFormat="1" applyFont="1" applyFill="1" applyBorder="1" applyAlignment="1" applyProtection="1">
      <alignment horizontal="center" vertical="center"/>
      <protection hidden="1"/>
    </xf>
    <xf numFmtId="164" fontId="67" fillId="35" borderId="37" xfId="0" applyNumberFormat="1" applyFont="1" applyFill="1" applyBorder="1" applyAlignment="1" applyProtection="1">
      <alignment horizontal="center" vertical="center"/>
      <protection hidden="1"/>
    </xf>
    <xf numFmtId="164" fontId="33" fillId="35" borderId="39" xfId="0" applyNumberFormat="1" applyFont="1" applyFill="1" applyBorder="1" applyAlignment="1" applyProtection="1">
      <alignment horizontal="center" vertical="center"/>
      <protection hidden="1"/>
    </xf>
    <xf numFmtId="164" fontId="33" fillId="35" borderId="17" xfId="0" applyNumberFormat="1" applyFont="1" applyFill="1" applyBorder="1" applyAlignment="1" applyProtection="1">
      <alignment horizontal="center" vertical="center"/>
      <protection hidden="1"/>
    </xf>
    <xf numFmtId="164" fontId="67" fillId="35" borderId="17" xfId="0" applyNumberFormat="1" applyFont="1" applyFill="1" applyBorder="1" applyAlignment="1" applyProtection="1">
      <alignment horizontal="center" vertical="center"/>
      <protection hidden="1"/>
    </xf>
    <xf numFmtId="164" fontId="67" fillId="35" borderId="40" xfId="0" applyNumberFormat="1" applyFont="1" applyFill="1" applyBorder="1" applyAlignment="1" applyProtection="1">
      <alignment horizontal="center" vertical="center"/>
      <protection hidden="1"/>
    </xf>
    <xf numFmtId="164" fontId="67" fillId="35" borderId="39" xfId="0" applyNumberFormat="1" applyFont="1" applyFill="1" applyBorder="1" applyAlignment="1" applyProtection="1">
      <alignment horizontal="center" vertical="center"/>
      <protection hidden="1"/>
    </xf>
    <xf numFmtId="164" fontId="67" fillId="35" borderId="41" xfId="0" applyNumberFormat="1" applyFont="1" applyFill="1" applyBorder="1" applyAlignment="1" applyProtection="1">
      <alignment horizontal="center" vertical="center"/>
      <protection hidden="1"/>
    </xf>
    <xf numFmtId="0" fontId="67" fillId="35" borderId="36" xfId="0" applyFont="1" applyFill="1" applyBorder="1" applyAlignment="1" applyProtection="1">
      <alignment horizontal="left" vertical="center"/>
      <protection hidden="1"/>
    </xf>
    <xf numFmtId="0" fontId="67" fillId="35" borderId="37" xfId="0" applyFont="1" applyFill="1" applyBorder="1" applyAlignment="1" applyProtection="1">
      <alignment horizontal="left" vertical="center"/>
      <protection hidden="1"/>
    </xf>
    <xf numFmtId="0" fontId="67" fillId="35" borderId="28" xfId="0" applyFont="1" applyFill="1" applyBorder="1" applyAlignment="1" applyProtection="1">
      <alignment horizontal="left" vertical="center"/>
      <protection hidden="1"/>
    </xf>
    <xf numFmtId="0" fontId="70" fillId="35" borderId="42" xfId="0" applyFont="1" applyFill="1" applyBorder="1" applyAlignment="1" applyProtection="1">
      <alignment horizontal="center" vertical="center"/>
      <protection hidden="1"/>
    </xf>
    <xf numFmtId="0" fontId="67" fillId="35" borderId="43" xfId="0" applyFont="1" applyFill="1" applyBorder="1" applyAlignment="1" applyProtection="1">
      <alignment horizontal="left" vertical="center" wrapText="1"/>
      <protection hidden="1"/>
    </xf>
    <xf numFmtId="0" fontId="67" fillId="35" borderId="43" xfId="0" applyFont="1" applyFill="1" applyBorder="1" applyAlignment="1" applyProtection="1">
      <alignment vertical="center"/>
      <protection hidden="1"/>
    </xf>
    <xf numFmtId="0" fontId="67" fillId="35" borderId="42" xfId="0" applyFont="1" applyFill="1" applyBorder="1" applyAlignment="1" applyProtection="1">
      <alignment horizontal="left" vertical="center"/>
      <protection hidden="1"/>
    </xf>
    <xf numFmtId="0" fontId="67" fillId="35" borderId="43" xfId="0" applyFont="1" applyFill="1" applyBorder="1" applyAlignment="1" applyProtection="1">
      <alignment horizontal="left" vertical="center"/>
      <protection hidden="1"/>
    </xf>
    <xf numFmtId="0" fontId="67" fillId="35" borderId="44" xfId="0" applyFont="1" applyFill="1" applyBorder="1" applyAlignment="1" applyProtection="1">
      <alignment horizontal="left" vertical="center"/>
      <protection hidden="1"/>
    </xf>
    <xf numFmtId="164" fontId="67" fillId="35" borderId="45" xfId="0" applyNumberFormat="1" applyFont="1" applyFill="1" applyBorder="1" applyAlignment="1" applyProtection="1">
      <alignment horizontal="center" vertical="center"/>
      <protection hidden="1"/>
    </xf>
    <xf numFmtId="164" fontId="67" fillId="35" borderId="43" xfId="0" applyNumberFormat="1" applyFont="1" applyFill="1" applyBorder="1" applyAlignment="1" applyProtection="1">
      <alignment horizontal="center" vertical="center"/>
      <protection hidden="1"/>
    </xf>
    <xf numFmtId="164" fontId="67" fillId="35" borderId="46" xfId="0" applyNumberFormat="1" applyFont="1" applyFill="1" applyBorder="1" applyAlignment="1" applyProtection="1">
      <alignment horizontal="center" vertical="center"/>
      <protection hidden="1"/>
    </xf>
    <xf numFmtId="164" fontId="67" fillId="35" borderId="47" xfId="0" applyNumberFormat="1" applyFont="1" applyFill="1" applyBorder="1" applyAlignment="1" applyProtection="1">
      <alignment horizontal="center" vertical="center"/>
      <protection hidden="1"/>
    </xf>
    <xf numFmtId="164" fontId="33" fillId="35" borderId="14" xfId="0" applyNumberFormat="1" applyFont="1" applyFill="1" applyBorder="1" applyAlignment="1" applyProtection="1">
      <alignment horizontal="center" vertical="center"/>
      <protection hidden="1"/>
    </xf>
    <xf numFmtId="164" fontId="67" fillId="35" borderId="14" xfId="0" applyNumberFormat="1" applyFont="1" applyFill="1" applyBorder="1" applyAlignment="1" applyProtection="1">
      <alignment horizontal="center" vertical="center"/>
      <protection hidden="1"/>
    </xf>
    <xf numFmtId="164" fontId="67" fillId="35" borderId="48" xfId="0" applyNumberFormat="1" applyFont="1" applyFill="1" applyBorder="1" applyAlignment="1" applyProtection="1">
      <alignment horizontal="center" vertical="center"/>
      <protection hidden="1"/>
    </xf>
    <xf numFmtId="0" fontId="67" fillId="34" borderId="0" xfId="0" applyFont="1" applyFill="1" applyBorder="1" applyAlignment="1" applyProtection="1">
      <alignment/>
      <protection hidden="1"/>
    </xf>
    <xf numFmtId="0" fontId="67" fillId="34" borderId="0" xfId="0" applyFont="1" applyFill="1" applyAlignment="1" applyProtection="1">
      <alignment/>
      <protection hidden="1"/>
    </xf>
    <xf numFmtId="3" fontId="67" fillId="34" borderId="0" xfId="0" applyNumberFormat="1" applyFont="1" applyFill="1" applyAlignment="1" applyProtection="1">
      <alignment/>
      <protection hidden="1"/>
    </xf>
    <xf numFmtId="0" fontId="67" fillId="9" borderId="49" xfId="0" applyFont="1" applyFill="1" applyBorder="1" applyAlignment="1" applyProtection="1">
      <alignment/>
      <protection hidden="1"/>
    </xf>
    <xf numFmtId="0" fontId="67" fillId="9" borderId="0" xfId="0" applyFont="1" applyFill="1" applyBorder="1" applyAlignment="1" applyProtection="1">
      <alignment/>
      <protection hidden="1"/>
    </xf>
    <xf numFmtId="0" fontId="68" fillId="34" borderId="40" xfId="0" applyFont="1" applyFill="1" applyBorder="1" applyAlignment="1" applyProtection="1">
      <alignment horizontal="center" vertical="center" wrapText="1"/>
      <protection hidden="1"/>
    </xf>
    <xf numFmtId="0" fontId="68" fillId="34" borderId="17" xfId="0" applyFont="1" applyFill="1" applyBorder="1" applyAlignment="1" applyProtection="1">
      <alignment horizontal="center" vertical="center" wrapText="1"/>
      <protection hidden="1"/>
    </xf>
    <xf numFmtId="0" fontId="39" fillId="15" borderId="17" xfId="0" applyFont="1" applyFill="1" applyBorder="1" applyAlignment="1" applyProtection="1">
      <alignment horizontal="center" vertical="center" wrapText="1"/>
      <protection hidden="1"/>
    </xf>
    <xf numFmtId="164" fontId="68" fillId="15" borderId="17" xfId="0" applyNumberFormat="1" applyFont="1" applyFill="1" applyBorder="1" applyAlignment="1" applyProtection="1">
      <alignment horizontal="center" vertical="center"/>
      <protection hidden="1"/>
    </xf>
    <xf numFmtId="0" fontId="68" fillId="36" borderId="17" xfId="0" applyFont="1" applyFill="1" applyBorder="1" applyAlignment="1" applyProtection="1">
      <alignment horizontal="center" vertical="center" wrapText="1"/>
      <protection hidden="1"/>
    </xf>
    <xf numFmtId="164" fontId="68" fillId="36" borderId="17" xfId="0" applyNumberFormat="1" applyFont="1" applyFill="1" applyBorder="1" applyAlignment="1" applyProtection="1">
      <alignment horizontal="center" vertical="center"/>
      <protection hidden="1"/>
    </xf>
    <xf numFmtId="0" fontId="67" fillId="9" borderId="0" xfId="0" applyFont="1" applyFill="1" applyBorder="1" applyAlignment="1" applyProtection="1">
      <alignment vertical="center"/>
      <protection hidden="1"/>
    </xf>
    <xf numFmtId="0" fontId="67" fillId="34" borderId="0" xfId="0" applyFont="1" applyFill="1" applyAlignment="1" applyProtection="1">
      <alignment vertical="center"/>
      <protection hidden="1"/>
    </xf>
    <xf numFmtId="3" fontId="67" fillId="15" borderId="50" xfId="0" applyNumberFormat="1" applyFont="1" applyFill="1" applyBorder="1" applyAlignment="1" applyProtection="1">
      <alignment horizontal="center" vertical="center"/>
      <protection hidden="1"/>
    </xf>
    <xf numFmtId="164" fontId="67" fillId="15" borderId="51" xfId="0" applyNumberFormat="1" applyFont="1" applyFill="1" applyBorder="1" applyAlignment="1" applyProtection="1">
      <alignment horizontal="center" vertical="center"/>
      <protection hidden="1"/>
    </xf>
    <xf numFmtId="0" fontId="67" fillId="15" borderId="50" xfId="0" applyFont="1" applyFill="1" applyBorder="1" applyAlignment="1" applyProtection="1">
      <alignment horizontal="center" vertical="center"/>
      <protection hidden="1"/>
    </xf>
    <xf numFmtId="0" fontId="71" fillId="15" borderId="52" xfId="0" applyFont="1" applyFill="1" applyBorder="1" applyAlignment="1" applyProtection="1">
      <alignment horizontal="center" vertical="center"/>
      <protection hidden="1"/>
    </xf>
    <xf numFmtId="0" fontId="71" fillId="15" borderId="53" xfId="0" applyFont="1" applyFill="1" applyBorder="1" applyAlignment="1" applyProtection="1">
      <alignment horizontal="center" vertical="center"/>
      <protection hidden="1"/>
    </xf>
    <xf numFmtId="0" fontId="71" fillId="15" borderId="54" xfId="0" applyFont="1" applyFill="1" applyBorder="1" applyAlignment="1" applyProtection="1">
      <alignment horizontal="center" vertical="center"/>
      <protection hidden="1"/>
    </xf>
    <xf numFmtId="3" fontId="33" fillId="15" borderId="51" xfId="0" applyNumberFormat="1" applyFont="1" applyFill="1" applyBorder="1" applyAlignment="1" applyProtection="1">
      <alignment horizontal="center" vertical="center"/>
      <protection hidden="1"/>
    </xf>
    <xf numFmtId="3" fontId="67" fillId="36" borderId="55" xfId="0" applyNumberFormat="1" applyFont="1" applyFill="1" applyBorder="1" applyAlignment="1" applyProtection="1">
      <alignment horizontal="center" vertical="center"/>
      <protection hidden="1"/>
    </xf>
    <xf numFmtId="164" fontId="67" fillId="36" borderId="51" xfId="0" applyNumberFormat="1" applyFont="1" applyFill="1" applyBorder="1" applyAlignment="1" applyProtection="1">
      <alignment horizontal="center" vertical="center"/>
      <protection hidden="1"/>
    </xf>
    <xf numFmtId="0" fontId="67" fillId="36" borderId="50" xfId="0" applyFont="1" applyFill="1" applyBorder="1" applyAlignment="1" applyProtection="1">
      <alignment horizontal="center" vertical="center"/>
      <protection hidden="1"/>
    </xf>
    <xf numFmtId="0" fontId="71" fillId="36" borderId="52" xfId="0" applyFont="1" applyFill="1" applyBorder="1" applyAlignment="1" applyProtection="1">
      <alignment horizontal="center" vertical="center"/>
      <protection hidden="1"/>
    </xf>
    <xf numFmtId="0" fontId="71" fillId="36" borderId="53" xfId="0" applyFont="1" applyFill="1" applyBorder="1" applyAlignment="1" applyProtection="1">
      <alignment horizontal="center" vertical="center"/>
      <protection hidden="1"/>
    </xf>
    <xf numFmtId="0" fontId="71" fillId="36" borderId="54" xfId="0" applyFont="1" applyFill="1" applyBorder="1" applyAlignment="1" applyProtection="1">
      <alignment horizontal="center" vertical="center"/>
      <protection hidden="1"/>
    </xf>
    <xf numFmtId="0" fontId="71" fillId="36" borderId="56" xfId="0" applyFont="1" applyFill="1" applyBorder="1" applyAlignment="1" applyProtection="1">
      <alignment horizontal="center" vertical="center"/>
      <protection hidden="1"/>
    </xf>
    <xf numFmtId="3" fontId="33" fillId="36" borderId="51" xfId="0" applyNumberFormat="1" applyFont="1" applyFill="1" applyBorder="1" applyAlignment="1" applyProtection="1">
      <alignment horizontal="center" vertical="center"/>
      <protection hidden="1"/>
    </xf>
    <xf numFmtId="0" fontId="70" fillId="3" borderId="57" xfId="0" applyFont="1" applyFill="1" applyBorder="1" applyAlignment="1" applyProtection="1">
      <alignment horizontal="center" vertical="center"/>
      <protection hidden="1"/>
    </xf>
    <xf numFmtId="0" fontId="67" fillId="3" borderId="58" xfId="0" applyFont="1" applyFill="1" applyBorder="1" applyAlignment="1" applyProtection="1">
      <alignment vertical="center"/>
      <protection hidden="1"/>
    </xf>
    <xf numFmtId="0" fontId="67" fillId="3" borderId="30" xfId="0" applyFont="1" applyFill="1" applyBorder="1" applyAlignment="1" applyProtection="1">
      <alignment horizontal="left" vertical="center" wrapText="1"/>
      <protection hidden="1"/>
    </xf>
    <xf numFmtId="0" fontId="67" fillId="3" borderId="10" xfId="0" applyFont="1" applyFill="1" applyBorder="1" applyAlignment="1" applyProtection="1">
      <alignment horizontal="left" vertical="center" wrapText="1"/>
      <protection hidden="1"/>
    </xf>
    <xf numFmtId="0" fontId="67" fillId="3" borderId="31" xfId="0" applyFont="1" applyFill="1" applyBorder="1" applyAlignment="1" applyProtection="1">
      <alignment horizontal="left" vertical="center" wrapText="1"/>
      <protection hidden="1"/>
    </xf>
    <xf numFmtId="0" fontId="67" fillId="0" borderId="58" xfId="0" applyFont="1" applyBorder="1" applyAlignment="1" applyProtection="1">
      <alignment horizontal="center" vertical="center"/>
      <protection hidden="1"/>
    </xf>
    <xf numFmtId="164" fontId="67" fillId="3" borderId="59" xfId="0" applyNumberFormat="1" applyFont="1" applyFill="1" applyBorder="1" applyAlignment="1" applyProtection="1">
      <alignment horizontal="center" vertical="center"/>
      <protection hidden="1"/>
    </xf>
    <xf numFmtId="164" fontId="67" fillId="3" borderId="58" xfId="0" applyNumberFormat="1" applyFont="1" applyFill="1" applyBorder="1" applyAlignment="1" applyProtection="1">
      <alignment horizontal="center" vertical="center"/>
      <protection hidden="1"/>
    </xf>
    <xf numFmtId="164" fontId="67" fillId="3" borderId="60" xfId="0" applyNumberFormat="1" applyFont="1" applyFill="1" applyBorder="1" applyAlignment="1" applyProtection="1">
      <alignment horizontal="center" vertical="center"/>
      <protection hidden="1"/>
    </xf>
    <xf numFmtId="164" fontId="33" fillId="3" borderId="61" xfId="0" applyNumberFormat="1" applyFont="1" applyFill="1" applyBorder="1" applyAlignment="1" applyProtection="1">
      <alignment horizontal="center" vertical="center"/>
      <protection hidden="1"/>
    </xf>
    <xf numFmtId="164" fontId="67" fillId="3" borderId="61" xfId="0" applyNumberFormat="1" applyFont="1" applyFill="1" applyBorder="1" applyAlignment="1" applyProtection="1">
      <alignment horizontal="center" vertical="center"/>
      <protection hidden="1"/>
    </xf>
    <xf numFmtId="164" fontId="67" fillId="3" borderId="62" xfId="0" applyNumberFormat="1" applyFont="1" applyFill="1" applyBorder="1" applyAlignment="1" applyProtection="1">
      <alignment horizontal="center" vertical="center"/>
      <protection hidden="1"/>
    </xf>
    <xf numFmtId="164" fontId="67" fillId="3" borderId="63" xfId="0" applyNumberFormat="1" applyFont="1" applyFill="1" applyBorder="1" applyAlignment="1" applyProtection="1">
      <alignment horizontal="center" vertical="center"/>
      <protection hidden="1"/>
    </xf>
    <xf numFmtId="0" fontId="67" fillId="3" borderId="37" xfId="0" applyFont="1" applyFill="1" applyBorder="1" applyAlignment="1" applyProtection="1">
      <alignment horizontal="left" vertical="center" wrapText="1"/>
      <protection hidden="1"/>
    </xf>
    <xf numFmtId="0" fontId="67" fillId="3" borderId="36" xfId="0" applyFont="1" applyFill="1" applyBorder="1" applyAlignment="1" applyProtection="1">
      <alignment horizontal="left" vertical="center" wrapText="1"/>
      <protection hidden="1"/>
    </xf>
    <xf numFmtId="0" fontId="67" fillId="3" borderId="28" xfId="0" applyFont="1" applyFill="1" applyBorder="1" applyAlignment="1" applyProtection="1">
      <alignment horizontal="left" vertical="center" wrapText="1"/>
      <protection hidden="1"/>
    </xf>
    <xf numFmtId="0" fontId="67" fillId="3" borderId="36" xfId="0" applyFont="1" applyFill="1" applyBorder="1" applyAlignment="1" applyProtection="1">
      <alignment horizontal="left" vertical="center"/>
      <protection hidden="1"/>
    </xf>
    <xf numFmtId="0" fontId="67" fillId="3" borderId="37" xfId="0" applyFont="1" applyFill="1" applyBorder="1" applyAlignment="1" applyProtection="1">
      <alignment horizontal="left" vertical="center"/>
      <protection hidden="1"/>
    </xf>
    <xf numFmtId="0" fontId="67" fillId="3" borderId="28" xfId="0" applyFont="1" applyFill="1" applyBorder="1" applyAlignment="1" applyProtection="1">
      <alignment horizontal="left" vertical="center"/>
      <protection hidden="1"/>
    </xf>
    <xf numFmtId="0" fontId="70" fillId="3" borderId="64" xfId="0" applyFont="1" applyFill="1" applyBorder="1" applyAlignment="1" applyProtection="1">
      <alignment horizontal="center" vertical="center"/>
      <protection hidden="1"/>
    </xf>
    <xf numFmtId="0" fontId="67" fillId="3" borderId="65" xfId="0" applyFont="1" applyFill="1" applyBorder="1" applyAlignment="1" applyProtection="1">
      <alignment vertical="center"/>
      <protection hidden="1"/>
    </xf>
    <xf numFmtId="0" fontId="67" fillId="0" borderId="65" xfId="0" applyFont="1" applyBorder="1" applyAlignment="1" applyProtection="1">
      <alignment horizontal="center" vertical="center"/>
      <protection hidden="1"/>
    </xf>
    <xf numFmtId="164" fontId="67" fillId="3" borderId="66" xfId="0" applyNumberFormat="1" applyFont="1" applyFill="1" applyBorder="1" applyAlignment="1" applyProtection="1">
      <alignment horizontal="center" vertical="center"/>
      <protection hidden="1"/>
    </xf>
    <xf numFmtId="164" fontId="67" fillId="3" borderId="65" xfId="0" applyNumberFormat="1" applyFont="1" applyFill="1" applyBorder="1" applyAlignment="1" applyProtection="1">
      <alignment horizontal="center" vertical="center"/>
      <protection hidden="1"/>
    </xf>
    <xf numFmtId="164" fontId="33" fillId="3" borderId="67" xfId="0" applyNumberFormat="1" applyFont="1" applyFill="1" applyBorder="1" applyAlignment="1" applyProtection="1">
      <alignment horizontal="center" vertical="center"/>
      <protection hidden="1"/>
    </xf>
    <xf numFmtId="164" fontId="33" fillId="3" borderId="68" xfId="0" applyNumberFormat="1" applyFont="1" applyFill="1" applyBorder="1" applyAlignment="1" applyProtection="1">
      <alignment horizontal="center" vertical="center"/>
      <protection hidden="1"/>
    </xf>
    <xf numFmtId="164" fontId="67" fillId="3" borderId="69" xfId="0" applyNumberFormat="1" applyFont="1" applyFill="1" applyBorder="1" applyAlignment="1" applyProtection="1">
      <alignment horizontal="center" vertical="center"/>
      <protection hidden="1"/>
    </xf>
    <xf numFmtId="164" fontId="67" fillId="3" borderId="67" xfId="0" applyNumberFormat="1" applyFont="1" applyFill="1" applyBorder="1" applyAlignment="1" applyProtection="1">
      <alignment horizontal="center" vertical="center"/>
      <protection hidden="1"/>
    </xf>
    <xf numFmtId="164" fontId="67" fillId="3" borderId="68" xfId="0" applyNumberFormat="1" applyFont="1" applyFill="1" applyBorder="1" applyAlignment="1" applyProtection="1">
      <alignment horizontal="center" vertical="center"/>
      <protection hidden="1"/>
    </xf>
    <xf numFmtId="164" fontId="67" fillId="3" borderId="70" xfId="0" applyNumberFormat="1" applyFont="1" applyFill="1" applyBorder="1" applyAlignment="1" applyProtection="1">
      <alignment horizontal="center" vertical="center"/>
      <protection hidden="1"/>
    </xf>
    <xf numFmtId="0" fontId="70" fillId="35" borderId="57" xfId="0" applyFont="1" applyFill="1" applyBorder="1" applyAlignment="1" applyProtection="1">
      <alignment horizontal="center" vertical="center"/>
      <protection hidden="1"/>
    </xf>
    <xf numFmtId="0" fontId="67" fillId="35" borderId="58" xfId="0" applyFont="1" applyFill="1" applyBorder="1" applyAlignment="1" applyProtection="1">
      <alignment vertical="center"/>
      <protection hidden="1"/>
    </xf>
    <xf numFmtId="164" fontId="67" fillId="35" borderId="59" xfId="0" applyNumberFormat="1" applyFont="1" applyFill="1" applyBorder="1" applyAlignment="1" applyProtection="1">
      <alignment horizontal="center" vertical="center"/>
      <protection hidden="1"/>
    </xf>
    <xf numFmtId="164" fontId="67" fillId="35" borderId="58" xfId="0" applyNumberFormat="1" applyFont="1" applyFill="1" applyBorder="1" applyAlignment="1" applyProtection="1">
      <alignment horizontal="center" vertical="center"/>
      <protection hidden="1"/>
    </xf>
    <xf numFmtId="164" fontId="33" fillId="35" borderId="60" xfId="0" applyNumberFormat="1" applyFont="1" applyFill="1" applyBorder="1" applyAlignment="1" applyProtection="1">
      <alignment horizontal="center" vertical="center"/>
      <protection hidden="1"/>
    </xf>
    <xf numFmtId="164" fontId="33" fillId="35" borderId="61" xfId="0" applyNumberFormat="1" applyFont="1" applyFill="1" applyBorder="1" applyAlignment="1" applyProtection="1">
      <alignment horizontal="center" vertical="center"/>
      <protection hidden="1"/>
    </xf>
    <xf numFmtId="164" fontId="67" fillId="35" borderId="61" xfId="0" applyNumberFormat="1" applyFont="1" applyFill="1" applyBorder="1" applyAlignment="1" applyProtection="1">
      <alignment horizontal="center" vertical="center"/>
      <protection hidden="1"/>
    </xf>
    <xf numFmtId="164" fontId="67" fillId="35" borderId="62" xfId="0" applyNumberFormat="1" applyFont="1" applyFill="1" applyBorder="1" applyAlignment="1" applyProtection="1">
      <alignment horizontal="center" vertical="center"/>
      <protection hidden="1"/>
    </xf>
    <xf numFmtId="164" fontId="67" fillId="35" borderId="60" xfId="0" applyNumberFormat="1" applyFont="1" applyFill="1" applyBorder="1" applyAlignment="1" applyProtection="1">
      <alignment horizontal="center" vertical="center"/>
      <protection hidden="1"/>
    </xf>
    <xf numFmtId="164" fontId="67" fillId="35" borderId="63" xfId="0" applyNumberFormat="1" applyFont="1" applyFill="1" applyBorder="1" applyAlignment="1" applyProtection="1">
      <alignment horizontal="center" vertical="center"/>
      <protection hidden="1"/>
    </xf>
    <xf numFmtId="0" fontId="67" fillId="35" borderId="37" xfId="0" applyFont="1" applyFill="1" applyBorder="1" applyAlignment="1" applyProtection="1">
      <alignment horizontal="left" vertical="center" wrapText="1"/>
      <protection hidden="1"/>
    </xf>
    <xf numFmtId="0" fontId="67" fillId="35" borderId="36" xfId="0" applyFont="1" applyFill="1" applyBorder="1" applyAlignment="1" applyProtection="1">
      <alignment horizontal="left" vertical="center" wrapText="1"/>
      <protection hidden="1"/>
    </xf>
    <xf numFmtId="0" fontId="67" fillId="35" borderId="28" xfId="0" applyFont="1" applyFill="1" applyBorder="1" applyAlignment="1" applyProtection="1">
      <alignment horizontal="left" vertical="center" wrapText="1"/>
      <protection hidden="1"/>
    </xf>
    <xf numFmtId="0" fontId="67" fillId="35" borderId="36" xfId="0" applyFont="1" applyFill="1" applyBorder="1" applyAlignment="1" applyProtection="1">
      <alignment horizontal="left" vertical="center"/>
      <protection hidden="1"/>
    </xf>
    <xf numFmtId="0" fontId="67" fillId="35" borderId="37" xfId="0" applyFont="1" applyFill="1" applyBorder="1" applyAlignment="1" applyProtection="1">
      <alignment horizontal="left" vertical="center"/>
      <protection hidden="1"/>
    </xf>
    <xf numFmtId="0" fontId="67" fillId="35" borderId="28" xfId="0" applyFont="1" applyFill="1" applyBorder="1" applyAlignment="1" applyProtection="1">
      <alignment horizontal="left" vertical="center"/>
      <protection hidden="1"/>
    </xf>
    <xf numFmtId="0" fontId="70" fillId="35" borderId="64" xfId="0" applyFont="1" applyFill="1" applyBorder="1" applyAlignment="1" applyProtection="1">
      <alignment horizontal="center" vertical="center"/>
      <protection hidden="1"/>
    </xf>
    <xf numFmtId="0" fontId="67" fillId="35" borderId="65" xfId="0" applyFont="1" applyFill="1" applyBorder="1" applyAlignment="1" applyProtection="1">
      <alignment vertical="center"/>
      <protection hidden="1"/>
    </xf>
    <xf numFmtId="164" fontId="67" fillId="35" borderId="66" xfId="0" applyNumberFormat="1" applyFont="1" applyFill="1" applyBorder="1" applyAlignment="1" applyProtection="1">
      <alignment horizontal="center" vertical="center"/>
      <protection hidden="1"/>
    </xf>
    <xf numFmtId="164" fontId="67" fillId="35" borderId="65" xfId="0" applyNumberFormat="1" applyFont="1" applyFill="1" applyBorder="1" applyAlignment="1" applyProtection="1">
      <alignment horizontal="center" vertical="center"/>
      <protection hidden="1"/>
    </xf>
    <xf numFmtId="164" fontId="67" fillId="35" borderId="67" xfId="0" applyNumberFormat="1" applyFont="1" applyFill="1" applyBorder="1" applyAlignment="1" applyProtection="1">
      <alignment horizontal="center" vertical="center"/>
      <protection hidden="1"/>
    </xf>
    <xf numFmtId="164" fontId="67" fillId="35" borderId="68" xfId="0" applyNumberFormat="1" applyFont="1" applyFill="1" applyBorder="1" applyAlignment="1" applyProtection="1">
      <alignment horizontal="center" vertical="center"/>
      <protection hidden="1"/>
    </xf>
    <xf numFmtId="164" fontId="33" fillId="35" borderId="68" xfId="0" applyNumberFormat="1" applyFont="1" applyFill="1" applyBorder="1" applyAlignment="1" applyProtection="1">
      <alignment horizontal="center" vertical="center"/>
      <protection hidden="1"/>
    </xf>
    <xf numFmtId="164" fontId="67" fillId="35" borderId="69" xfId="0" applyNumberFormat="1" applyFont="1" applyFill="1" applyBorder="1" applyAlignment="1" applyProtection="1">
      <alignment horizontal="center" vertical="center"/>
      <protection hidden="1"/>
    </xf>
    <xf numFmtId="164" fontId="67" fillId="35" borderId="70" xfId="0" applyNumberFormat="1" applyFont="1" applyFill="1" applyBorder="1" applyAlignment="1" applyProtection="1">
      <alignment horizontal="center" vertical="center"/>
      <protection hidden="1"/>
    </xf>
    <xf numFmtId="0" fontId="70" fillId="33" borderId="71" xfId="0" applyFont="1" applyFill="1" applyBorder="1" applyAlignment="1" applyProtection="1">
      <alignment horizontal="center" vertical="center"/>
      <protection hidden="1"/>
    </xf>
    <xf numFmtId="0" fontId="69" fillId="33" borderId="0" xfId="0" applyFont="1" applyFill="1" applyBorder="1" applyAlignment="1" applyProtection="1">
      <alignment horizontal="left" vertical="center"/>
      <protection hidden="1"/>
    </xf>
    <xf numFmtId="0" fontId="67" fillId="33" borderId="0" xfId="0" applyFont="1" applyFill="1" applyBorder="1" applyAlignment="1" applyProtection="1">
      <alignment vertical="center"/>
      <protection hidden="1"/>
    </xf>
    <xf numFmtId="3" fontId="67" fillId="33" borderId="0" xfId="0" applyNumberFormat="1" applyFont="1" applyFill="1" applyBorder="1" applyAlignment="1" applyProtection="1">
      <alignment vertical="center"/>
      <protection hidden="1"/>
    </xf>
    <xf numFmtId="0" fontId="30" fillId="33" borderId="72" xfId="0" applyFont="1" applyFill="1" applyBorder="1" applyAlignment="1" applyProtection="1">
      <alignment horizontal="center" vertical="center"/>
      <protection hidden="1"/>
    </xf>
    <xf numFmtId="0" fontId="30" fillId="33" borderId="73" xfId="0" applyFont="1" applyFill="1" applyBorder="1" applyAlignment="1" applyProtection="1">
      <alignment horizontal="center" vertical="center"/>
      <protection hidden="1"/>
    </xf>
    <xf numFmtId="0" fontId="69" fillId="33" borderId="74" xfId="0" applyFont="1" applyFill="1" applyBorder="1" applyAlignment="1" applyProtection="1">
      <alignment horizontal="center" vertical="center"/>
      <protection hidden="1"/>
    </xf>
    <xf numFmtId="0" fontId="69" fillId="33" borderId="72" xfId="0" applyFont="1" applyFill="1" applyBorder="1" applyAlignment="1" applyProtection="1">
      <alignment horizontal="center" vertical="center"/>
      <protection hidden="1"/>
    </xf>
    <xf numFmtId="0" fontId="69" fillId="33" borderId="75" xfId="0" applyFont="1" applyFill="1" applyBorder="1" applyAlignment="1" applyProtection="1">
      <alignment horizontal="center" vertical="center"/>
      <protection hidden="1"/>
    </xf>
    <xf numFmtId="1" fontId="69" fillId="33" borderId="76" xfId="0" applyNumberFormat="1" applyFont="1" applyFill="1" applyBorder="1" applyAlignment="1" applyProtection="1">
      <alignment horizontal="center" vertical="center"/>
      <protection hidden="1"/>
    </xf>
    <xf numFmtId="1" fontId="67" fillId="33" borderId="77" xfId="0" applyNumberFormat="1" applyFont="1" applyFill="1" applyBorder="1" applyAlignment="1" applyProtection="1">
      <alignment horizontal="center" vertical="center"/>
      <protection hidden="1"/>
    </xf>
    <xf numFmtId="3" fontId="67" fillId="33" borderId="78" xfId="0" applyNumberFormat="1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Border="1" applyAlignment="1" applyProtection="1">
      <alignment horizontal="left" vertical="center"/>
      <protection hidden="1"/>
    </xf>
    <xf numFmtId="0" fontId="33" fillId="33" borderId="0" xfId="0" applyFont="1" applyFill="1" applyBorder="1" applyAlignment="1" applyProtection="1">
      <alignment horizontal="left" vertical="center" wrapText="1"/>
      <protection hidden="1"/>
    </xf>
    <xf numFmtId="0" fontId="67" fillId="33" borderId="78" xfId="0" applyFont="1" applyFill="1" applyBorder="1" applyAlignment="1" applyProtection="1">
      <alignment vertical="center"/>
      <protection hidden="1"/>
    </xf>
    <xf numFmtId="0" fontId="70" fillId="2" borderId="71" xfId="0" applyFont="1" applyFill="1" applyBorder="1" applyAlignment="1" applyProtection="1">
      <alignment horizontal="center" vertical="center"/>
      <protection hidden="1"/>
    </xf>
    <xf numFmtId="0" fontId="67" fillId="2" borderId="0" xfId="0" applyFont="1" applyFill="1" applyBorder="1" applyAlignment="1" applyProtection="1">
      <alignment vertical="center"/>
      <protection hidden="1"/>
    </xf>
    <xf numFmtId="0" fontId="69" fillId="2" borderId="0" xfId="0" applyFont="1" applyFill="1" applyBorder="1" applyAlignment="1" applyProtection="1">
      <alignment horizontal="left" vertical="center"/>
      <protection hidden="1"/>
    </xf>
    <xf numFmtId="0" fontId="67" fillId="2" borderId="0" xfId="0" applyFont="1" applyFill="1" applyBorder="1" applyAlignment="1" applyProtection="1">
      <alignment horizontal="left" vertical="center"/>
      <protection hidden="1"/>
    </xf>
    <xf numFmtId="3" fontId="67" fillId="2" borderId="0" xfId="0" applyNumberFormat="1" applyFont="1" applyFill="1" applyBorder="1" applyAlignment="1" applyProtection="1">
      <alignment vertical="center"/>
      <protection hidden="1"/>
    </xf>
    <xf numFmtId="0" fontId="67" fillId="2" borderId="78" xfId="0" applyFont="1" applyFill="1" applyBorder="1" applyAlignment="1" applyProtection="1">
      <alignment vertical="center"/>
      <protection hidden="1"/>
    </xf>
    <xf numFmtId="0" fontId="72" fillId="2" borderId="71" xfId="0" applyFont="1" applyFill="1" applyBorder="1" applyAlignment="1" applyProtection="1">
      <alignment horizontal="left" vertical="center"/>
      <protection hidden="1"/>
    </xf>
    <xf numFmtId="3" fontId="73" fillId="2" borderId="0" xfId="0" applyNumberFormat="1" applyFont="1" applyFill="1" applyBorder="1" applyAlignment="1" applyProtection="1">
      <alignment vertical="center"/>
      <protection hidden="1"/>
    </xf>
    <xf numFmtId="0" fontId="74" fillId="37" borderId="79" xfId="0" applyFont="1" applyFill="1" applyBorder="1" applyAlignment="1" applyProtection="1">
      <alignment horizontal="center" vertical="center"/>
      <protection hidden="1"/>
    </xf>
    <xf numFmtId="0" fontId="69" fillId="37" borderId="61" xfId="0" applyFont="1" applyFill="1" applyBorder="1" applyAlignment="1" applyProtection="1">
      <alignment horizontal="center" vertical="center"/>
      <protection hidden="1"/>
    </xf>
    <xf numFmtId="0" fontId="69" fillId="37" borderId="62" xfId="0" applyFont="1" applyFill="1" applyBorder="1" applyAlignment="1" applyProtection="1">
      <alignment horizontal="center" vertical="center"/>
      <protection hidden="1"/>
    </xf>
    <xf numFmtId="0" fontId="67" fillId="2" borderId="17" xfId="0" applyFont="1" applyFill="1" applyBorder="1" applyAlignment="1" applyProtection="1">
      <alignment horizontal="left" vertical="center"/>
      <protection hidden="1"/>
    </xf>
    <xf numFmtId="0" fontId="67" fillId="2" borderId="17" xfId="0" applyFont="1" applyFill="1" applyBorder="1" applyAlignment="1" applyProtection="1">
      <alignment horizontal="center" vertical="center"/>
      <protection hidden="1"/>
    </xf>
    <xf numFmtId="1" fontId="69" fillId="2" borderId="40" xfId="0" applyNumberFormat="1" applyFont="1" applyFill="1" applyBorder="1" applyAlignment="1" applyProtection="1">
      <alignment horizontal="center" vertical="center"/>
      <protection hidden="1"/>
    </xf>
    <xf numFmtId="0" fontId="67" fillId="2" borderId="17" xfId="0" applyFont="1" applyFill="1" applyBorder="1" applyAlignment="1" applyProtection="1">
      <alignment horizontal="left" vertical="center"/>
      <protection hidden="1"/>
    </xf>
    <xf numFmtId="4" fontId="69" fillId="2" borderId="40" xfId="0" applyNumberFormat="1" applyFont="1" applyFill="1" applyBorder="1" applyAlignment="1" applyProtection="1">
      <alignment horizontal="center" vertical="center"/>
      <protection hidden="1"/>
    </xf>
    <xf numFmtId="0" fontId="67" fillId="34" borderId="0" xfId="0" applyFont="1" applyFill="1" applyBorder="1" applyAlignment="1" applyProtection="1">
      <alignment vertical="center" wrapText="1"/>
      <protection hidden="1"/>
    </xf>
    <xf numFmtId="0" fontId="67" fillId="2" borderId="80" xfId="0" applyFont="1" applyFill="1" applyBorder="1" applyAlignment="1" applyProtection="1">
      <alignment horizontal="center" vertical="center"/>
      <protection hidden="1"/>
    </xf>
    <xf numFmtId="0" fontId="67" fillId="2" borderId="68" xfId="0" applyFont="1" applyFill="1" applyBorder="1" applyAlignment="1" applyProtection="1">
      <alignment horizontal="left" vertical="center"/>
      <protection hidden="1"/>
    </xf>
    <xf numFmtId="0" fontId="67" fillId="2" borderId="68" xfId="0" applyFont="1" applyFill="1" applyBorder="1" applyAlignment="1" applyProtection="1">
      <alignment horizontal="center" vertical="center"/>
      <protection hidden="1"/>
    </xf>
    <xf numFmtId="1" fontId="69" fillId="2" borderId="70" xfId="0" applyNumberFormat="1" applyFont="1" applyFill="1" applyBorder="1" applyAlignment="1" applyProtection="1">
      <alignment horizontal="center" vertical="center"/>
      <protection hidden="1"/>
    </xf>
    <xf numFmtId="0" fontId="31" fillId="2" borderId="0" xfId="37" applyNumberFormat="1" applyFont="1" applyFill="1" applyBorder="1" applyAlignment="1" applyProtection="1">
      <alignment wrapText="1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67" fillId="2" borderId="61" xfId="0" applyFont="1" applyFill="1" applyBorder="1" applyAlignment="1" applyProtection="1">
      <alignment vertical="center"/>
      <protection hidden="1"/>
    </xf>
    <xf numFmtId="0" fontId="67" fillId="2" borderId="61" xfId="0" applyFont="1" applyFill="1" applyBorder="1" applyAlignment="1" applyProtection="1">
      <alignment horizontal="center" vertical="center"/>
      <protection hidden="1"/>
    </xf>
    <xf numFmtId="0" fontId="67" fillId="2" borderId="63" xfId="0" applyFont="1" applyFill="1" applyBorder="1" applyAlignment="1" applyProtection="1">
      <alignment horizontal="center" vertical="center"/>
      <protection hidden="1"/>
    </xf>
    <xf numFmtId="0" fontId="67" fillId="2" borderId="68" xfId="0" applyFont="1" applyFill="1" applyBorder="1" applyAlignment="1" applyProtection="1">
      <alignment vertical="center"/>
      <protection hidden="1"/>
    </xf>
    <xf numFmtId="0" fontId="67" fillId="2" borderId="70" xfId="0" applyFont="1" applyFill="1" applyBorder="1" applyAlignment="1" applyProtection="1">
      <alignment horizontal="center" vertical="center"/>
      <protection hidden="1"/>
    </xf>
    <xf numFmtId="0" fontId="70" fillId="2" borderId="30" xfId="0" applyFont="1" applyFill="1" applyBorder="1" applyAlignment="1" applyProtection="1">
      <alignment horizontal="center" vertical="center"/>
      <protection hidden="1"/>
    </xf>
    <xf numFmtId="0" fontId="67" fillId="2" borderId="10" xfId="0" applyFont="1" applyFill="1" applyBorder="1" applyAlignment="1" applyProtection="1">
      <alignment/>
      <protection hidden="1"/>
    </xf>
    <xf numFmtId="0" fontId="67" fillId="2" borderId="0" xfId="0" applyFont="1" applyFill="1" applyBorder="1" applyAlignment="1" applyProtection="1">
      <alignment/>
      <protection hidden="1"/>
    </xf>
    <xf numFmtId="3" fontId="67" fillId="2" borderId="0" xfId="0" applyNumberFormat="1" applyFont="1" applyFill="1" applyBorder="1" applyAlignment="1" applyProtection="1">
      <alignment/>
      <protection hidden="1"/>
    </xf>
    <xf numFmtId="0" fontId="67" fillId="2" borderId="78" xfId="0" applyFont="1" applyFill="1" applyBorder="1" applyAlignment="1" applyProtection="1">
      <alignment/>
      <protection hidden="1"/>
    </xf>
    <xf numFmtId="0" fontId="70" fillId="2" borderId="71" xfId="0" applyFont="1" applyFill="1" applyBorder="1" applyAlignment="1" applyProtection="1">
      <alignment horizontal="left" vertical="center"/>
      <protection hidden="1"/>
    </xf>
    <xf numFmtId="0" fontId="70" fillId="2" borderId="75" xfId="0" applyFont="1" applyFill="1" applyBorder="1" applyAlignment="1" applyProtection="1">
      <alignment horizontal="left" vertical="center"/>
      <protection hidden="1"/>
    </xf>
    <xf numFmtId="0" fontId="67" fillId="2" borderId="81" xfId="0" applyFont="1" applyFill="1" applyBorder="1" applyAlignment="1" applyProtection="1">
      <alignment/>
      <protection hidden="1"/>
    </xf>
    <xf numFmtId="3" fontId="67" fillId="2" borderId="81" xfId="0" applyNumberFormat="1" applyFont="1" applyFill="1" applyBorder="1" applyAlignment="1" applyProtection="1">
      <alignment/>
      <protection hidden="1"/>
    </xf>
    <xf numFmtId="0" fontId="67" fillId="2" borderId="82" xfId="0" applyFont="1" applyFill="1" applyBorder="1" applyAlignment="1" applyProtection="1">
      <alignment/>
      <protection hidden="1"/>
    </xf>
    <xf numFmtId="0" fontId="70" fillId="34" borderId="0" xfId="0" applyFont="1" applyFill="1" applyAlignment="1" applyProtection="1">
      <alignment horizontal="center" vertical="center"/>
      <protection hidden="1"/>
    </xf>
    <xf numFmtId="164" fontId="68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70" fillId="11" borderId="83" xfId="0" applyFont="1" applyFill="1" applyBorder="1" applyAlignment="1" applyProtection="1">
      <alignment horizontal="center" vertical="center"/>
      <protection hidden="1"/>
    </xf>
    <xf numFmtId="0" fontId="67" fillId="11" borderId="49" xfId="0" applyFont="1" applyFill="1" applyBorder="1" applyAlignment="1" applyProtection="1">
      <alignment/>
      <protection hidden="1"/>
    </xf>
    <xf numFmtId="0" fontId="70" fillId="11" borderId="71" xfId="0" applyFont="1" applyFill="1" applyBorder="1" applyAlignment="1" applyProtection="1">
      <alignment horizontal="center" vertical="center"/>
      <protection hidden="1"/>
    </xf>
    <xf numFmtId="0" fontId="69" fillId="11" borderId="0" xfId="0" applyFont="1" applyFill="1" applyBorder="1" applyAlignment="1" applyProtection="1">
      <alignment vertical="center"/>
      <protection hidden="1"/>
    </xf>
    <xf numFmtId="0" fontId="67" fillId="11" borderId="0" xfId="0" applyFont="1" applyFill="1" applyBorder="1" applyAlignment="1" applyProtection="1">
      <alignment/>
      <protection hidden="1"/>
    </xf>
    <xf numFmtId="0" fontId="75" fillId="11" borderId="0" xfId="0" applyFont="1" applyFill="1" applyAlignment="1" applyProtection="1">
      <alignment/>
      <protection hidden="1"/>
    </xf>
    <xf numFmtId="0" fontId="33" fillId="11" borderId="0" xfId="0" applyFont="1" applyFill="1" applyBorder="1" applyAlignment="1" applyProtection="1">
      <alignment vertical="center"/>
      <protection hidden="1"/>
    </xf>
    <xf numFmtId="0" fontId="67" fillId="11" borderId="0" xfId="0" applyFont="1" applyFill="1" applyBorder="1" applyAlignment="1" applyProtection="1">
      <alignment vertical="center"/>
      <protection hidden="1"/>
    </xf>
    <xf numFmtId="0" fontId="30" fillId="11" borderId="0" xfId="0" applyFont="1" applyFill="1" applyBorder="1" applyAlignment="1" applyProtection="1">
      <alignment horizontal="center" vertical="center" wrapText="1"/>
      <protection hidden="1"/>
    </xf>
    <xf numFmtId="3" fontId="67" fillId="11" borderId="0" xfId="0" applyNumberFormat="1" applyFont="1" applyFill="1" applyBorder="1" applyAlignment="1" applyProtection="1">
      <alignment vertical="center"/>
      <protection hidden="1"/>
    </xf>
    <xf numFmtId="0" fontId="76" fillId="11" borderId="49" xfId="0" applyFont="1" applyFill="1" applyBorder="1" applyAlignment="1" applyProtection="1">
      <alignment/>
      <protection hidden="1"/>
    </xf>
    <xf numFmtId="0" fontId="76" fillId="11" borderId="0" xfId="0" applyFont="1" applyFill="1" applyBorder="1" applyAlignment="1" applyProtection="1">
      <alignment/>
      <protection hidden="1"/>
    </xf>
    <xf numFmtId="0" fontId="76" fillId="11" borderId="0" xfId="0" applyNumberFormat="1" applyFont="1" applyFill="1" applyBorder="1" applyAlignment="1" applyProtection="1">
      <alignment textRotation="90"/>
      <protection hidden="1"/>
    </xf>
    <xf numFmtId="3" fontId="76" fillId="11" borderId="0" xfId="0" applyNumberFormat="1" applyFont="1" applyFill="1" applyBorder="1" applyAlignment="1" applyProtection="1">
      <alignment/>
      <protection hidden="1"/>
    </xf>
    <xf numFmtId="0" fontId="76" fillId="11" borderId="0" xfId="0" applyFont="1" applyFill="1" applyBorder="1" applyAlignment="1" applyProtection="1">
      <alignment horizontal="center" vertical="center"/>
      <protection hidden="1"/>
    </xf>
    <xf numFmtId="0" fontId="76" fillId="11" borderId="0" xfId="0" applyFont="1" applyFill="1" applyBorder="1" applyAlignment="1" applyProtection="1">
      <alignment vertical="center"/>
      <protection hidden="1"/>
    </xf>
    <xf numFmtId="0" fontId="76" fillId="11" borderId="84" xfId="0" applyFont="1" applyFill="1" applyBorder="1" applyAlignment="1" applyProtection="1">
      <alignment vertical="center"/>
      <protection hidden="1"/>
    </xf>
    <xf numFmtId="0" fontId="42" fillId="11" borderId="37" xfId="37" applyFont="1" applyFill="1" applyBorder="1" applyAlignment="1" applyProtection="1">
      <alignment horizontal="center" vertical="center" textRotation="58"/>
      <protection hidden="1"/>
    </xf>
    <xf numFmtId="0" fontId="42" fillId="11" borderId="37" xfId="0" applyFont="1" applyFill="1" applyBorder="1" applyAlignment="1" applyProtection="1">
      <alignment horizontal="center" vertical="center" textRotation="58"/>
      <protection hidden="1"/>
    </xf>
    <xf numFmtId="0" fontId="76" fillId="11" borderId="39" xfId="0" applyFont="1" applyFill="1" applyBorder="1" applyAlignment="1" applyProtection="1">
      <alignment vertical="center"/>
      <protection hidden="1"/>
    </xf>
    <xf numFmtId="3" fontId="76" fillId="11" borderId="0" xfId="0" applyNumberFormat="1" applyFont="1" applyFill="1" applyBorder="1" applyAlignment="1" applyProtection="1">
      <alignment vertical="center"/>
      <protection hidden="1"/>
    </xf>
    <xf numFmtId="0" fontId="76" fillId="11" borderId="0" xfId="0" applyFont="1" applyFill="1" applyBorder="1" applyAlignment="1" applyProtection="1">
      <alignment horizontal="left" vertical="center"/>
      <protection hidden="1"/>
    </xf>
    <xf numFmtId="0" fontId="76" fillId="11" borderId="46" xfId="0" applyFont="1" applyFill="1" applyBorder="1" applyAlignment="1" applyProtection="1">
      <alignment horizontal="center" vertical="center"/>
      <protection hidden="1"/>
    </xf>
    <xf numFmtId="0" fontId="76" fillId="11" borderId="47" xfId="0" applyFont="1" applyFill="1" applyBorder="1" applyAlignment="1" applyProtection="1">
      <alignment horizontal="center" vertical="center"/>
      <protection hidden="1"/>
    </xf>
    <xf numFmtId="0" fontId="76" fillId="11" borderId="14" xfId="0" applyFont="1" applyFill="1" applyBorder="1" applyAlignment="1" applyProtection="1">
      <alignment horizontal="center" vertical="center"/>
      <protection hidden="1"/>
    </xf>
    <xf numFmtId="0" fontId="76" fillId="11" borderId="85" xfId="0" applyFont="1" applyFill="1" applyBorder="1" applyAlignment="1" applyProtection="1">
      <alignment horizontal="center" vertical="center"/>
      <protection hidden="1"/>
    </xf>
    <xf numFmtId="0" fontId="76" fillId="11" borderId="86" xfId="0" applyFont="1" applyFill="1" applyBorder="1" applyAlignment="1" applyProtection="1">
      <alignment horizontal="center" vertical="center"/>
      <protection hidden="1"/>
    </xf>
    <xf numFmtId="0" fontId="76" fillId="11" borderId="15" xfId="0" applyFont="1" applyFill="1" applyBorder="1" applyAlignment="1" applyProtection="1">
      <alignment horizontal="center" vertical="center"/>
      <protection hidden="1"/>
    </xf>
    <xf numFmtId="0" fontId="70" fillId="37" borderId="83" xfId="0" applyFont="1" applyFill="1" applyBorder="1" applyAlignment="1" applyProtection="1">
      <alignment horizontal="center" vertical="center"/>
      <protection hidden="1"/>
    </xf>
    <xf numFmtId="0" fontId="67" fillId="37" borderId="49" xfId="0" applyFont="1" applyFill="1" applyBorder="1" applyAlignment="1" applyProtection="1">
      <alignment/>
      <protection hidden="1"/>
    </xf>
    <xf numFmtId="0" fontId="70" fillId="37" borderId="71" xfId="0" applyFont="1" applyFill="1" applyBorder="1" applyAlignment="1" applyProtection="1">
      <alignment horizontal="center" vertical="center"/>
      <protection hidden="1"/>
    </xf>
    <xf numFmtId="0" fontId="69" fillId="37" borderId="0" xfId="0" applyFont="1" applyFill="1" applyBorder="1" applyAlignment="1" applyProtection="1">
      <alignment vertical="center"/>
      <protection hidden="1"/>
    </xf>
    <xf numFmtId="0" fontId="67" fillId="37" borderId="0" xfId="0" applyFont="1" applyFill="1" applyBorder="1" applyAlignment="1" applyProtection="1">
      <alignment/>
      <protection hidden="1"/>
    </xf>
    <xf numFmtId="0" fontId="75" fillId="37" borderId="0" xfId="0" applyFont="1" applyFill="1" applyAlignment="1" applyProtection="1">
      <alignment/>
      <protection hidden="1"/>
    </xf>
    <xf numFmtId="0" fontId="67" fillId="37" borderId="0" xfId="0" applyFont="1" applyFill="1" applyBorder="1" applyAlignment="1" applyProtection="1">
      <alignment vertical="center"/>
      <protection hidden="1"/>
    </xf>
    <xf numFmtId="0" fontId="30" fillId="37" borderId="0" xfId="0" applyFont="1" applyFill="1" applyBorder="1" applyAlignment="1" applyProtection="1">
      <alignment horizontal="center" vertical="center" wrapText="1"/>
      <protection hidden="1"/>
    </xf>
    <xf numFmtId="3" fontId="67" fillId="37" borderId="0" xfId="0" applyNumberFormat="1" applyFont="1" applyFill="1" applyBorder="1" applyAlignment="1" applyProtection="1">
      <alignment vertical="center"/>
      <protection hidden="1"/>
    </xf>
    <xf numFmtId="0" fontId="33" fillId="37" borderId="0" xfId="0" applyFont="1" applyFill="1" applyBorder="1" applyAlignment="1" applyProtection="1">
      <alignment vertical="center"/>
      <protection hidden="1"/>
    </xf>
    <xf numFmtId="0" fontId="76" fillId="37" borderId="49" xfId="0" applyFont="1" applyFill="1" applyBorder="1" applyAlignment="1" applyProtection="1">
      <alignment/>
      <protection hidden="1"/>
    </xf>
    <xf numFmtId="0" fontId="76" fillId="37" borderId="0" xfId="0" applyFont="1" applyFill="1" applyBorder="1" applyAlignment="1" applyProtection="1">
      <alignment/>
      <protection hidden="1"/>
    </xf>
    <xf numFmtId="0" fontId="76" fillId="37" borderId="0" xfId="0" applyNumberFormat="1" applyFont="1" applyFill="1" applyBorder="1" applyAlignment="1" applyProtection="1">
      <alignment textRotation="90"/>
      <protection hidden="1"/>
    </xf>
    <xf numFmtId="3" fontId="76" fillId="37" borderId="0" xfId="0" applyNumberFormat="1" applyFont="1" applyFill="1" applyBorder="1" applyAlignment="1" applyProtection="1">
      <alignment/>
      <protection hidden="1"/>
    </xf>
    <xf numFmtId="0" fontId="76" fillId="37" borderId="0" xfId="0" applyFont="1" applyFill="1" applyBorder="1" applyAlignment="1" applyProtection="1">
      <alignment horizontal="center" vertical="center"/>
      <protection hidden="1"/>
    </xf>
    <xf numFmtId="0" fontId="76" fillId="37" borderId="0" xfId="0" applyFont="1" applyFill="1" applyBorder="1" applyAlignment="1" applyProtection="1">
      <alignment vertical="center"/>
      <protection hidden="1"/>
    </xf>
    <xf numFmtId="0" fontId="76" fillId="37" borderId="84" xfId="0" applyFont="1" applyFill="1" applyBorder="1" applyAlignment="1" applyProtection="1">
      <alignment vertical="center"/>
      <protection hidden="1"/>
    </xf>
    <xf numFmtId="0" fontId="42" fillId="37" borderId="37" xfId="37" applyFont="1" applyFill="1" applyBorder="1" applyAlignment="1" applyProtection="1">
      <alignment horizontal="center" vertical="center" textRotation="58"/>
      <protection hidden="1"/>
    </xf>
    <xf numFmtId="0" fontId="42" fillId="37" borderId="37" xfId="0" applyFont="1" applyFill="1" applyBorder="1" applyAlignment="1" applyProtection="1">
      <alignment horizontal="center" vertical="center" textRotation="58"/>
      <protection hidden="1"/>
    </xf>
    <xf numFmtId="0" fontId="76" fillId="37" borderId="39" xfId="0" applyFont="1" applyFill="1" applyBorder="1" applyAlignment="1" applyProtection="1">
      <alignment vertical="center"/>
      <protection hidden="1"/>
    </xf>
    <xf numFmtId="3" fontId="76" fillId="37" borderId="0" xfId="0" applyNumberFormat="1" applyFont="1" applyFill="1" applyBorder="1" applyAlignment="1" applyProtection="1">
      <alignment vertical="center"/>
      <protection hidden="1"/>
    </xf>
    <xf numFmtId="0" fontId="76" fillId="37" borderId="0" xfId="0" applyFont="1" applyFill="1" applyBorder="1" applyAlignment="1" applyProtection="1">
      <alignment horizontal="left" vertical="center"/>
      <protection hidden="1"/>
    </xf>
    <xf numFmtId="0" fontId="76" fillId="37" borderId="46" xfId="0" applyFont="1" applyFill="1" applyBorder="1" applyAlignment="1" applyProtection="1">
      <alignment horizontal="center" vertical="center"/>
      <protection hidden="1"/>
    </xf>
    <xf numFmtId="0" fontId="76" fillId="37" borderId="47" xfId="0" applyFont="1" applyFill="1" applyBorder="1" applyAlignment="1" applyProtection="1">
      <alignment horizontal="center" vertical="center"/>
      <protection hidden="1"/>
    </xf>
    <xf numFmtId="0" fontId="76" fillId="37" borderId="14" xfId="0" applyFont="1" applyFill="1" applyBorder="1" applyAlignment="1" applyProtection="1">
      <alignment horizontal="center" vertical="center"/>
      <protection hidden="1"/>
    </xf>
    <xf numFmtId="0" fontId="76" fillId="37" borderId="85" xfId="0" applyFont="1" applyFill="1" applyBorder="1" applyAlignment="1" applyProtection="1">
      <alignment horizontal="center" vertical="center"/>
      <protection hidden="1"/>
    </xf>
    <xf numFmtId="0" fontId="76" fillId="37" borderId="86" xfId="0" applyFont="1" applyFill="1" applyBorder="1" applyAlignment="1" applyProtection="1">
      <alignment horizontal="center" vertical="center"/>
      <protection hidden="1"/>
    </xf>
    <xf numFmtId="0" fontId="76" fillId="37" borderId="15" xfId="0" applyFont="1" applyFill="1" applyBorder="1" applyAlignment="1" applyProtection="1">
      <alignment horizontal="center" vertical="center"/>
      <protection hidden="1"/>
    </xf>
    <xf numFmtId="0" fontId="70" fillId="9" borderId="83" xfId="0" applyFont="1" applyFill="1" applyBorder="1" applyAlignment="1" applyProtection="1">
      <alignment horizontal="center" vertical="center"/>
      <protection hidden="1"/>
    </xf>
    <xf numFmtId="0" fontId="70" fillId="9" borderId="71" xfId="0" applyFont="1" applyFill="1" applyBorder="1" applyAlignment="1" applyProtection="1">
      <alignment horizontal="center" vertical="center"/>
      <protection hidden="1"/>
    </xf>
    <xf numFmtId="0" fontId="69" fillId="9" borderId="0" xfId="0" applyFont="1" applyFill="1" applyBorder="1" applyAlignment="1" applyProtection="1">
      <alignment vertical="center"/>
      <protection hidden="1"/>
    </xf>
    <xf numFmtId="0" fontId="75" fillId="9" borderId="0" xfId="0" applyFont="1" applyFill="1" applyAlignment="1" applyProtection="1">
      <alignment/>
      <protection hidden="1"/>
    </xf>
    <xf numFmtId="0" fontId="30" fillId="9" borderId="0" xfId="0" applyFont="1" applyFill="1" applyBorder="1" applyAlignment="1" applyProtection="1">
      <alignment horizontal="center" vertical="center" wrapText="1"/>
      <protection hidden="1"/>
    </xf>
    <xf numFmtId="3" fontId="67" fillId="9" borderId="0" xfId="0" applyNumberFormat="1" applyFont="1" applyFill="1" applyBorder="1" applyAlignment="1" applyProtection="1">
      <alignment vertical="center"/>
      <protection hidden="1"/>
    </xf>
    <xf numFmtId="0" fontId="33" fillId="9" borderId="0" xfId="0" applyFont="1" applyFill="1" applyBorder="1" applyAlignment="1" applyProtection="1">
      <alignment vertical="center"/>
      <protection hidden="1"/>
    </xf>
    <xf numFmtId="0" fontId="76" fillId="9" borderId="49" xfId="0" applyFont="1" applyFill="1" applyBorder="1" applyAlignment="1" applyProtection="1">
      <alignment/>
      <protection hidden="1"/>
    </xf>
    <xf numFmtId="0" fontId="76" fillId="9" borderId="0" xfId="0" applyFont="1" applyFill="1" applyBorder="1" applyAlignment="1" applyProtection="1">
      <alignment/>
      <protection hidden="1"/>
    </xf>
    <xf numFmtId="0" fontId="76" fillId="9" borderId="0" xfId="0" applyNumberFormat="1" applyFont="1" applyFill="1" applyBorder="1" applyAlignment="1" applyProtection="1">
      <alignment textRotation="90"/>
      <protection hidden="1"/>
    </xf>
    <xf numFmtId="3" fontId="76" fillId="9" borderId="0" xfId="0" applyNumberFormat="1" applyFont="1" applyFill="1" applyBorder="1" applyAlignment="1" applyProtection="1">
      <alignment/>
      <protection hidden="1"/>
    </xf>
    <xf numFmtId="0" fontId="76" fillId="9" borderId="0" xfId="0" applyFont="1" applyFill="1" applyBorder="1" applyAlignment="1" applyProtection="1">
      <alignment horizontal="center" vertical="center"/>
      <protection hidden="1"/>
    </xf>
    <xf numFmtId="0" fontId="76" fillId="9" borderId="0" xfId="0" applyFont="1" applyFill="1" applyBorder="1" applyAlignment="1" applyProtection="1">
      <alignment vertical="center"/>
      <protection hidden="1"/>
    </xf>
    <xf numFmtId="0" fontId="76" fillId="9" borderId="84" xfId="0" applyFont="1" applyFill="1" applyBorder="1" applyAlignment="1" applyProtection="1">
      <alignment vertical="center"/>
      <protection hidden="1"/>
    </xf>
    <xf numFmtId="0" fontId="42" fillId="9" borderId="37" xfId="37" applyFont="1" applyFill="1" applyBorder="1" applyAlignment="1" applyProtection="1">
      <alignment horizontal="center" vertical="center" textRotation="58"/>
      <protection hidden="1"/>
    </xf>
    <xf numFmtId="0" fontId="42" fillId="9" borderId="37" xfId="0" applyFont="1" applyFill="1" applyBorder="1" applyAlignment="1" applyProtection="1">
      <alignment horizontal="center" vertical="center" textRotation="58"/>
      <protection hidden="1"/>
    </xf>
    <xf numFmtId="0" fontId="76" fillId="9" borderId="39" xfId="0" applyFont="1" applyFill="1" applyBorder="1" applyAlignment="1" applyProtection="1">
      <alignment vertical="center"/>
      <protection hidden="1"/>
    </xf>
    <xf numFmtId="3" fontId="76" fillId="9" borderId="0" xfId="0" applyNumberFormat="1" applyFont="1" applyFill="1" applyBorder="1" applyAlignment="1" applyProtection="1">
      <alignment vertical="center"/>
      <protection hidden="1"/>
    </xf>
    <xf numFmtId="0" fontId="76" fillId="9" borderId="0" xfId="0" applyFont="1" applyFill="1" applyBorder="1" applyAlignment="1" applyProtection="1">
      <alignment horizontal="left" vertical="center"/>
      <protection hidden="1"/>
    </xf>
    <xf numFmtId="0" fontId="76" fillId="9" borderId="46" xfId="0" applyFont="1" applyFill="1" applyBorder="1" applyAlignment="1" applyProtection="1">
      <alignment horizontal="center" vertical="center"/>
      <protection hidden="1"/>
    </xf>
    <xf numFmtId="0" fontId="76" fillId="9" borderId="47" xfId="0" applyFont="1" applyFill="1" applyBorder="1" applyAlignment="1" applyProtection="1">
      <alignment horizontal="center" vertical="center"/>
      <protection hidden="1"/>
    </xf>
    <xf numFmtId="0" fontId="76" fillId="9" borderId="14" xfId="0" applyFont="1" applyFill="1" applyBorder="1" applyAlignment="1" applyProtection="1">
      <alignment horizontal="center" vertical="center"/>
      <protection hidden="1"/>
    </xf>
    <xf numFmtId="0" fontId="76" fillId="9" borderId="85" xfId="0" applyFont="1" applyFill="1" applyBorder="1" applyAlignment="1" applyProtection="1">
      <alignment horizontal="center" vertical="center"/>
      <protection hidden="1"/>
    </xf>
    <xf numFmtId="0" fontId="76" fillId="9" borderId="86" xfId="0" applyFont="1" applyFill="1" applyBorder="1" applyAlignment="1" applyProtection="1">
      <alignment horizontal="center" vertical="center"/>
      <protection hidden="1"/>
    </xf>
    <xf numFmtId="0" fontId="76" fillId="9" borderId="15" xfId="0" applyFont="1" applyFill="1" applyBorder="1" applyAlignment="1" applyProtection="1">
      <alignment horizontal="center" vertical="center"/>
      <protection hidden="1"/>
    </xf>
    <xf numFmtId="1" fontId="69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77" fillId="37" borderId="87" xfId="39" applyFont="1" applyFill="1" applyBorder="1" applyAlignment="1">
      <alignment horizontal="center" vertical="center"/>
    </xf>
    <xf numFmtId="0" fontId="77" fillId="37" borderId="88" xfId="39" applyFont="1" applyFill="1" applyBorder="1" applyAlignment="1">
      <alignment horizontal="center" vertical="center"/>
    </xf>
    <xf numFmtId="0" fontId="77" fillId="37" borderId="89" xfId="39" applyFont="1" applyFill="1" applyBorder="1" applyAlignment="1">
      <alignment horizontal="center" vertical="center"/>
    </xf>
    <xf numFmtId="0" fontId="77" fillId="37" borderId="90" xfId="39" applyFont="1" applyFill="1" applyBorder="1" applyAlignment="1">
      <alignment horizontal="center" vertical="center"/>
    </xf>
    <xf numFmtId="0" fontId="77" fillId="37" borderId="0" xfId="39" applyFont="1" applyFill="1" applyBorder="1" applyAlignment="1">
      <alignment horizontal="center" vertical="center"/>
    </xf>
    <xf numFmtId="0" fontId="77" fillId="37" borderId="91" xfId="39" applyFont="1" applyFill="1" applyBorder="1" applyAlignment="1">
      <alignment horizontal="center" vertical="center"/>
    </xf>
    <xf numFmtId="0" fontId="77" fillId="37" borderId="92" xfId="39" applyFont="1" applyFill="1" applyBorder="1" applyAlignment="1">
      <alignment horizontal="center" vertical="center"/>
    </xf>
    <xf numFmtId="0" fontId="77" fillId="37" borderId="93" xfId="39" applyFont="1" applyFill="1" applyBorder="1" applyAlignment="1">
      <alignment horizontal="center" vertical="center"/>
    </xf>
    <xf numFmtId="0" fontId="77" fillId="37" borderId="94" xfId="39" applyFont="1" applyFill="1" applyBorder="1" applyAlignment="1">
      <alignment horizontal="center" vertical="center"/>
    </xf>
    <xf numFmtId="0" fontId="77" fillId="9" borderId="95" xfId="39" applyFont="1" applyFill="1" applyBorder="1" applyAlignment="1">
      <alignment horizontal="center" vertical="center"/>
    </xf>
    <xf numFmtId="0" fontId="77" fillId="9" borderId="96" xfId="39" applyFont="1" applyFill="1" applyBorder="1" applyAlignment="1">
      <alignment horizontal="center" vertical="center"/>
    </xf>
    <xf numFmtId="0" fontId="77" fillId="9" borderId="97" xfId="39" applyFont="1" applyFill="1" applyBorder="1" applyAlignment="1">
      <alignment horizontal="center" vertical="center"/>
    </xf>
    <xf numFmtId="0" fontId="77" fillId="9" borderId="98" xfId="39" applyFont="1" applyFill="1" applyBorder="1" applyAlignment="1">
      <alignment horizontal="center" vertical="center"/>
    </xf>
    <xf numFmtId="0" fontId="77" fillId="9" borderId="0" xfId="39" applyFont="1" applyFill="1" applyBorder="1" applyAlignment="1">
      <alignment horizontal="center" vertical="center"/>
    </xf>
    <xf numFmtId="0" fontId="77" fillId="9" borderId="99" xfId="39" applyFont="1" applyFill="1" applyBorder="1" applyAlignment="1">
      <alignment horizontal="center" vertical="center"/>
    </xf>
    <xf numFmtId="0" fontId="77" fillId="9" borderId="100" xfId="39" applyFont="1" applyFill="1" applyBorder="1" applyAlignment="1">
      <alignment horizontal="center" vertical="center"/>
    </xf>
    <xf numFmtId="0" fontId="77" fillId="9" borderId="101" xfId="39" applyFont="1" applyFill="1" applyBorder="1" applyAlignment="1">
      <alignment horizontal="center" vertical="center"/>
    </xf>
    <xf numFmtId="0" fontId="77" fillId="9" borderId="102" xfId="39" applyFont="1" applyFill="1" applyBorder="1" applyAlignment="1">
      <alignment horizontal="center" vertical="center"/>
    </xf>
    <xf numFmtId="0" fontId="78" fillId="17" borderId="103" xfId="39" applyFont="1" applyFill="1" applyBorder="1" applyAlignment="1">
      <alignment horizontal="center" vertical="center" wrapText="1"/>
    </xf>
    <xf numFmtId="0" fontId="78" fillId="17" borderId="104" xfId="39" applyFont="1" applyFill="1" applyBorder="1" applyAlignment="1">
      <alignment horizontal="center" vertical="center"/>
    </xf>
    <xf numFmtId="0" fontId="78" fillId="17" borderId="105" xfId="39" applyFont="1" applyFill="1" applyBorder="1" applyAlignment="1">
      <alignment horizontal="center" vertical="center"/>
    </xf>
    <xf numFmtId="0" fontId="78" fillId="17" borderId="106" xfId="39" applyFont="1" applyFill="1" applyBorder="1" applyAlignment="1">
      <alignment horizontal="center" vertical="center"/>
    </xf>
    <xf numFmtId="0" fontId="78" fillId="17" borderId="0" xfId="39" applyFont="1" applyFill="1" applyBorder="1" applyAlignment="1">
      <alignment horizontal="center" vertical="center"/>
    </xf>
    <xf numFmtId="0" fontId="78" fillId="17" borderId="107" xfId="39" applyFont="1" applyFill="1" applyBorder="1" applyAlignment="1">
      <alignment horizontal="center" vertical="center"/>
    </xf>
    <xf numFmtId="0" fontId="78" fillId="17" borderId="108" xfId="39" applyFont="1" applyFill="1" applyBorder="1" applyAlignment="1">
      <alignment horizontal="center" vertical="center"/>
    </xf>
    <xf numFmtId="0" fontId="78" fillId="17" borderId="109" xfId="39" applyFont="1" applyFill="1" applyBorder="1" applyAlignment="1">
      <alignment horizontal="center" vertical="center"/>
    </xf>
    <xf numFmtId="0" fontId="78" fillId="17" borderId="110" xfId="39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top"/>
    </xf>
    <xf numFmtId="0" fontId="70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 vertical="center" shrinkToFit="1"/>
    </xf>
    <xf numFmtId="0" fontId="71" fillId="33" borderId="0" xfId="0" applyFont="1" applyFill="1" applyAlignment="1">
      <alignment horizontal="left" vertical="center" wrapText="1"/>
    </xf>
    <xf numFmtId="0" fontId="81" fillId="36" borderId="40" xfId="0" applyFont="1" applyFill="1" applyBorder="1" applyAlignment="1">
      <alignment horizontal="center" vertical="top"/>
    </xf>
    <xf numFmtId="0" fontId="81" fillId="36" borderId="37" xfId="0" applyFont="1" applyFill="1" applyBorder="1" applyAlignment="1">
      <alignment horizontal="center" vertical="top"/>
    </xf>
    <xf numFmtId="0" fontId="81" fillId="36" borderId="111" xfId="0" applyFont="1" applyFill="1" applyBorder="1" applyAlignment="1">
      <alignment horizontal="center" vertical="top"/>
    </xf>
    <xf numFmtId="0" fontId="82" fillId="33" borderId="43" xfId="0" applyFont="1" applyFill="1" applyBorder="1" applyAlignment="1">
      <alignment horizontal="center"/>
    </xf>
    <xf numFmtId="0" fontId="33" fillId="2" borderId="0" xfId="0" applyFont="1" applyFill="1" applyBorder="1" applyAlignment="1" applyProtection="1">
      <alignment horizontal="left" vertical="center" wrapText="1"/>
      <protection hidden="1"/>
    </xf>
    <xf numFmtId="0" fontId="33" fillId="2" borderId="78" xfId="0" applyFont="1" applyFill="1" applyBorder="1" applyAlignment="1" applyProtection="1">
      <alignment horizontal="left" vertical="center" wrapText="1"/>
      <protection hidden="1"/>
    </xf>
    <xf numFmtId="0" fontId="33" fillId="2" borderId="40" xfId="37" applyNumberFormat="1" applyFont="1" applyFill="1" applyBorder="1" applyAlignment="1" applyProtection="1">
      <alignment horizontal="left" vertical="center" wrapText="1"/>
      <protection hidden="1"/>
    </xf>
    <xf numFmtId="0" fontId="33" fillId="2" borderId="37" xfId="37" applyNumberFormat="1" applyFont="1" applyFill="1" applyBorder="1" applyAlignment="1" applyProtection="1">
      <alignment horizontal="left" vertical="center" wrapText="1"/>
      <protection hidden="1"/>
    </xf>
    <xf numFmtId="0" fontId="33" fillId="2" borderId="111" xfId="37" applyNumberFormat="1" applyFont="1" applyFill="1" applyBorder="1" applyAlignment="1" applyProtection="1">
      <alignment horizontal="left" vertical="center" wrapText="1"/>
      <protection hidden="1"/>
    </xf>
    <xf numFmtId="0" fontId="67" fillId="2" borderId="112" xfId="0" applyFont="1" applyFill="1" applyBorder="1" applyAlignment="1" applyProtection="1">
      <alignment horizontal="left" vertical="center" wrapText="1"/>
      <protection hidden="1"/>
    </xf>
    <xf numFmtId="0" fontId="67" fillId="2" borderId="17" xfId="0" applyFont="1" applyFill="1" applyBorder="1" applyAlignment="1" applyProtection="1">
      <alignment horizontal="left" vertical="center" wrapText="1"/>
      <protection hidden="1"/>
    </xf>
    <xf numFmtId="0" fontId="67" fillId="2" borderId="41" xfId="0" applyFont="1" applyFill="1" applyBorder="1" applyAlignment="1" applyProtection="1">
      <alignment horizontal="left" vertical="center" wrapText="1"/>
      <protection hidden="1"/>
    </xf>
    <xf numFmtId="0" fontId="67" fillId="2" borderId="69" xfId="0" applyNumberFormat="1" applyFont="1" applyFill="1" applyBorder="1" applyAlignment="1" applyProtection="1">
      <alignment horizontal="left" vertical="center"/>
      <protection hidden="1"/>
    </xf>
    <xf numFmtId="0" fontId="67" fillId="2" borderId="65" xfId="0" applyNumberFormat="1" applyFont="1" applyFill="1" applyBorder="1" applyAlignment="1" applyProtection="1">
      <alignment horizontal="left" vertical="center"/>
      <protection hidden="1"/>
    </xf>
    <xf numFmtId="0" fontId="67" fillId="2" borderId="113" xfId="0" applyNumberFormat="1" applyFont="1" applyFill="1" applyBorder="1" applyAlignment="1" applyProtection="1">
      <alignment horizontal="left" vertical="center"/>
      <protection hidden="1"/>
    </xf>
    <xf numFmtId="0" fontId="67" fillId="2" borderId="80" xfId="0" applyFont="1" applyFill="1" applyBorder="1" applyAlignment="1" applyProtection="1">
      <alignment horizontal="left" vertical="center" wrapText="1"/>
      <protection hidden="1"/>
    </xf>
    <xf numFmtId="0" fontId="67" fillId="2" borderId="68" xfId="0" applyFont="1" applyFill="1" applyBorder="1" applyAlignment="1" applyProtection="1">
      <alignment horizontal="left" vertical="center" wrapText="1"/>
      <protection hidden="1"/>
    </xf>
    <xf numFmtId="0" fontId="67" fillId="2" borderId="70" xfId="0" applyFont="1" applyFill="1" applyBorder="1" applyAlignment="1" applyProtection="1">
      <alignment horizontal="left" vertical="center" wrapText="1"/>
      <protection hidden="1"/>
    </xf>
    <xf numFmtId="0" fontId="69" fillId="37" borderId="83" xfId="0" applyFont="1" applyFill="1" applyBorder="1" applyAlignment="1" applyProtection="1">
      <alignment horizontal="left" vertical="center"/>
      <protection hidden="1"/>
    </xf>
    <xf numFmtId="0" fontId="69" fillId="37" borderId="49" xfId="0" applyFont="1" applyFill="1" applyBorder="1" applyAlignment="1" applyProtection="1">
      <alignment horizontal="left" vertical="center"/>
      <protection hidden="1"/>
    </xf>
    <xf numFmtId="0" fontId="69" fillId="37" borderId="114" xfId="0" applyFont="1" applyFill="1" applyBorder="1" applyAlignment="1" applyProtection="1">
      <alignment horizontal="left" vertical="center"/>
      <protection hidden="1"/>
    </xf>
    <xf numFmtId="0" fontId="69" fillId="37" borderId="75" xfId="0" applyFont="1" applyFill="1" applyBorder="1" applyAlignment="1" applyProtection="1">
      <alignment horizontal="left" vertical="center"/>
      <protection hidden="1"/>
    </xf>
    <xf numFmtId="0" fontId="69" fillId="37" borderId="81" xfId="0" applyFont="1" applyFill="1" applyBorder="1" applyAlignment="1" applyProtection="1">
      <alignment horizontal="left" vertical="center"/>
      <protection hidden="1"/>
    </xf>
    <xf numFmtId="0" fontId="69" fillId="37" borderId="73" xfId="0" applyFont="1" applyFill="1" applyBorder="1" applyAlignment="1" applyProtection="1">
      <alignment horizontal="left" vertical="center"/>
      <protection hidden="1"/>
    </xf>
    <xf numFmtId="0" fontId="67" fillId="2" borderId="112" xfId="0" applyFont="1" applyFill="1" applyBorder="1" applyAlignment="1" applyProtection="1">
      <alignment horizontal="left" vertical="center"/>
      <protection hidden="1"/>
    </xf>
    <xf numFmtId="0" fontId="67" fillId="2" borderId="17" xfId="0" applyFont="1" applyFill="1" applyBorder="1" applyAlignment="1" applyProtection="1">
      <alignment horizontal="left" vertical="center"/>
      <protection hidden="1"/>
    </xf>
    <xf numFmtId="0" fontId="67" fillId="2" borderId="41" xfId="0" applyFont="1" applyFill="1" applyBorder="1" applyAlignment="1" applyProtection="1">
      <alignment horizontal="left" vertical="center"/>
      <protection hidden="1"/>
    </xf>
    <xf numFmtId="0" fontId="33" fillId="2" borderId="40" xfId="0" applyNumberFormat="1" applyFont="1" applyFill="1" applyBorder="1" applyAlignment="1" applyProtection="1">
      <alignment horizontal="left" vertical="center" wrapText="1"/>
      <protection hidden="1"/>
    </xf>
    <xf numFmtId="0" fontId="33" fillId="2" borderId="37" xfId="0" applyNumberFormat="1" applyFont="1" applyFill="1" applyBorder="1" applyAlignment="1" applyProtection="1">
      <alignment horizontal="left" vertical="center" wrapText="1"/>
      <protection hidden="1"/>
    </xf>
    <xf numFmtId="0" fontId="33" fillId="2" borderId="111" xfId="0" applyNumberFormat="1" applyFont="1" applyFill="1" applyBorder="1" applyAlignment="1" applyProtection="1">
      <alignment horizontal="left" vertical="center" wrapText="1"/>
      <protection hidden="1"/>
    </xf>
    <xf numFmtId="0" fontId="67" fillId="2" borderId="112" xfId="0" applyFont="1" applyFill="1" applyBorder="1" applyAlignment="1" applyProtection="1">
      <alignment horizontal="center" vertical="center"/>
      <protection hidden="1"/>
    </xf>
    <xf numFmtId="0" fontId="33" fillId="2" borderId="112" xfId="0" applyFont="1" applyFill="1" applyBorder="1" applyAlignment="1" applyProtection="1">
      <alignment horizontal="left" vertical="top" wrapText="1"/>
      <protection hidden="1"/>
    </xf>
    <xf numFmtId="0" fontId="33" fillId="2" borderId="17" xfId="0" applyFont="1" applyFill="1" applyBorder="1" applyAlignment="1" applyProtection="1">
      <alignment horizontal="left" vertical="top" wrapText="1"/>
      <protection hidden="1"/>
    </xf>
    <xf numFmtId="0" fontId="33" fillId="2" borderId="41" xfId="0" applyFont="1" applyFill="1" applyBorder="1" applyAlignment="1" applyProtection="1">
      <alignment horizontal="left" vertical="top" wrapText="1"/>
      <protection hidden="1"/>
    </xf>
    <xf numFmtId="0" fontId="83" fillId="36" borderId="115" xfId="0" applyFont="1" applyFill="1" applyBorder="1" applyAlignment="1" applyProtection="1">
      <alignment horizontal="left" vertical="center" indent="1"/>
      <protection hidden="1"/>
    </xf>
    <xf numFmtId="0" fontId="83" fillId="36" borderId="50" xfId="0" applyFont="1" applyFill="1" applyBorder="1" applyAlignment="1" applyProtection="1">
      <alignment horizontal="left" vertical="center" indent="1"/>
      <protection hidden="1"/>
    </xf>
    <xf numFmtId="0" fontId="69" fillId="37" borderId="62" xfId="0" applyFont="1" applyFill="1" applyBorder="1" applyAlignment="1" applyProtection="1">
      <alignment horizontal="center" vertical="center"/>
      <protection hidden="1"/>
    </xf>
    <xf numFmtId="0" fontId="69" fillId="37" borderId="58" xfId="0" applyFont="1" applyFill="1" applyBorder="1" applyAlignment="1" applyProtection="1">
      <alignment horizontal="center" vertical="center"/>
      <protection hidden="1"/>
    </xf>
    <xf numFmtId="0" fontId="69" fillId="37" borderId="116" xfId="0" applyFont="1" applyFill="1" applyBorder="1" applyAlignment="1" applyProtection="1">
      <alignment horizontal="center" vertical="center"/>
      <protection hidden="1"/>
    </xf>
    <xf numFmtId="3" fontId="69" fillId="37" borderId="79" xfId="0" applyNumberFormat="1" applyFont="1" applyFill="1" applyBorder="1" applyAlignment="1" applyProtection="1">
      <alignment horizontal="center" vertical="center"/>
      <protection hidden="1"/>
    </xf>
    <xf numFmtId="3" fontId="69" fillId="37" borderId="61" xfId="0" applyNumberFormat="1" applyFont="1" applyFill="1" applyBorder="1" applyAlignment="1" applyProtection="1">
      <alignment horizontal="center" vertical="center"/>
      <protection hidden="1"/>
    </xf>
    <xf numFmtId="3" fontId="69" fillId="37" borderId="63" xfId="0" applyNumberFormat="1" applyFont="1" applyFill="1" applyBorder="1" applyAlignment="1" applyProtection="1">
      <alignment horizontal="center" vertical="center"/>
      <protection hidden="1"/>
    </xf>
    <xf numFmtId="0" fontId="33" fillId="2" borderId="40" xfId="0" applyNumberFormat="1" applyFont="1" applyFill="1" applyBorder="1" applyAlignment="1" applyProtection="1">
      <alignment horizontal="left" vertical="center"/>
      <protection hidden="1"/>
    </xf>
    <xf numFmtId="0" fontId="33" fillId="2" borderId="37" xfId="0" applyNumberFormat="1" applyFont="1" applyFill="1" applyBorder="1" applyAlignment="1" applyProtection="1">
      <alignment horizontal="left" vertical="center"/>
      <protection hidden="1"/>
    </xf>
    <xf numFmtId="0" fontId="33" fillId="2" borderId="111" xfId="0" applyNumberFormat="1" applyFont="1" applyFill="1" applyBorder="1" applyAlignment="1" applyProtection="1">
      <alignment horizontal="left" vertical="center"/>
      <protection hidden="1"/>
    </xf>
    <xf numFmtId="0" fontId="67" fillId="35" borderId="37" xfId="0" applyFont="1" applyFill="1" applyBorder="1" applyAlignment="1" applyProtection="1">
      <alignment horizontal="left" vertical="center" wrapText="1"/>
      <protection hidden="1"/>
    </xf>
    <xf numFmtId="0" fontId="67" fillId="35" borderId="36" xfId="0" applyFont="1" applyFill="1" applyBorder="1" applyAlignment="1" applyProtection="1">
      <alignment horizontal="left" vertical="center"/>
      <protection hidden="1"/>
    </xf>
    <xf numFmtId="0" fontId="67" fillId="35" borderId="37" xfId="0" applyFont="1" applyFill="1" applyBorder="1" applyAlignment="1" applyProtection="1">
      <alignment horizontal="left" vertical="center"/>
      <protection hidden="1"/>
    </xf>
    <xf numFmtId="0" fontId="67" fillId="35" borderId="28" xfId="0" applyFont="1" applyFill="1" applyBorder="1" applyAlignment="1" applyProtection="1">
      <alignment horizontal="left" vertical="center"/>
      <protection hidden="1"/>
    </xf>
    <xf numFmtId="0" fontId="67" fillId="35" borderId="65" xfId="0" applyFont="1" applyFill="1" applyBorder="1" applyAlignment="1" applyProtection="1">
      <alignment horizontal="left" vertical="center" wrapText="1"/>
      <protection hidden="1"/>
    </xf>
    <xf numFmtId="0" fontId="67" fillId="35" borderId="64" xfId="0" applyFont="1" applyFill="1" applyBorder="1" applyAlignment="1" applyProtection="1">
      <alignment horizontal="left" vertical="center"/>
      <protection hidden="1"/>
    </xf>
    <xf numFmtId="0" fontId="67" fillId="35" borderId="65" xfId="0" applyFont="1" applyFill="1" applyBorder="1" applyAlignment="1" applyProtection="1">
      <alignment horizontal="left" vertical="center"/>
      <protection hidden="1"/>
    </xf>
    <xf numFmtId="0" fontId="67" fillId="35" borderId="29" xfId="0" applyFont="1" applyFill="1" applyBorder="1" applyAlignment="1" applyProtection="1">
      <alignment horizontal="left" vertical="center"/>
      <protection hidden="1"/>
    </xf>
    <xf numFmtId="0" fontId="67" fillId="35" borderId="36" xfId="0" applyFont="1" applyFill="1" applyBorder="1" applyAlignment="1" applyProtection="1">
      <alignment horizontal="left" vertical="center" wrapText="1"/>
      <protection hidden="1"/>
    </xf>
    <xf numFmtId="0" fontId="67" fillId="35" borderId="28" xfId="0" applyFont="1" applyFill="1" applyBorder="1" applyAlignment="1" applyProtection="1">
      <alignment horizontal="left" vertical="center" wrapText="1"/>
      <protection hidden="1"/>
    </xf>
    <xf numFmtId="0" fontId="67" fillId="3" borderId="37" xfId="0" applyFont="1" applyFill="1" applyBorder="1" applyAlignment="1" applyProtection="1">
      <alignment horizontal="left" vertical="center" wrapText="1"/>
      <protection hidden="1"/>
    </xf>
    <xf numFmtId="0" fontId="67" fillId="3" borderId="36" xfId="0" applyFont="1" applyFill="1" applyBorder="1" applyAlignment="1" applyProtection="1">
      <alignment horizontal="left" vertical="center" wrapText="1"/>
      <protection hidden="1"/>
    </xf>
    <xf numFmtId="0" fontId="67" fillId="3" borderId="28" xfId="0" applyFont="1" applyFill="1" applyBorder="1" applyAlignment="1" applyProtection="1">
      <alignment horizontal="left" vertical="center" wrapText="1"/>
      <protection hidden="1"/>
    </xf>
    <xf numFmtId="0" fontId="67" fillId="3" borderId="65" xfId="0" applyFont="1" applyFill="1" applyBorder="1" applyAlignment="1" applyProtection="1">
      <alignment horizontal="left" vertical="center" wrapText="1"/>
      <protection hidden="1"/>
    </xf>
    <xf numFmtId="0" fontId="67" fillId="3" borderId="64" xfId="0" applyFont="1" applyFill="1" applyBorder="1" applyAlignment="1" applyProtection="1">
      <alignment horizontal="left" vertical="center"/>
      <protection hidden="1"/>
    </xf>
    <xf numFmtId="0" fontId="67" fillId="3" borderId="65" xfId="0" applyFont="1" applyFill="1" applyBorder="1" applyAlignment="1" applyProtection="1">
      <alignment horizontal="left" vertical="center"/>
      <protection hidden="1"/>
    </xf>
    <xf numFmtId="0" fontId="67" fillId="3" borderId="29" xfId="0" applyFont="1" applyFill="1" applyBorder="1" applyAlignment="1" applyProtection="1">
      <alignment horizontal="left" vertical="center"/>
      <protection hidden="1"/>
    </xf>
    <xf numFmtId="0" fontId="83" fillId="15" borderId="115" xfId="0" applyFont="1" applyFill="1" applyBorder="1" applyAlignment="1" applyProtection="1">
      <alignment horizontal="left" vertical="center" indent="1"/>
      <protection hidden="1"/>
    </xf>
    <xf numFmtId="0" fontId="83" fillId="15" borderId="50" xfId="0" applyFont="1" applyFill="1" applyBorder="1" applyAlignment="1" applyProtection="1">
      <alignment horizontal="left" vertical="center" indent="1"/>
      <protection hidden="1"/>
    </xf>
    <xf numFmtId="0" fontId="67" fillId="35" borderId="58" xfId="0" applyFont="1" applyFill="1" applyBorder="1" applyAlignment="1" applyProtection="1">
      <alignment horizontal="left" vertical="center" wrapText="1"/>
      <protection hidden="1"/>
    </xf>
    <xf numFmtId="0" fontId="67" fillId="35" borderId="57" xfId="0" applyFont="1" applyFill="1" applyBorder="1" applyAlignment="1" applyProtection="1">
      <alignment horizontal="left" vertical="center" wrapText="1"/>
      <protection hidden="1"/>
    </xf>
    <xf numFmtId="0" fontId="67" fillId="35" borderId="27" xfId="0" applyFont="1" applyFill="1" applyBorder="1" applyAlignment="1" applyProtection="1">
      <alignment horizontal="left" vertical="center" wrapText="1"/>
      <protection hidden="1"/>
    </xf>
    <xf numFmtId="0" fontId="67" fillId="3" borderId="36" xfId="0" applyFont="1" applyFill="1" applyBorder="1" applyAlignment="1" applyProtection="1">
      <alignment horizontal="left" vertical="center"/>
      <protection hidden="1"/>
    </xf>
    <xf numFmtId="0" fontId="67" fillId="3" borderId="37" xfId="0" applyFont="1" applyFill="1" applyBorder="1" applyAlignment="1" applyProtection="1">
      <alignment horizontal="left" vertical="center"/>
      <protection hidden="1"/>
    </xf>
    <xf numFmtId="0" fontId="67" fillId="3" borderId="28" xfId="0" applyFont="1" applyFill="1" applyBorder="1" applyAlignment="1" applyProtection="1">
      <alignment horizontal="left" vertical="center"/>
      <protection hidden="1"/>
    </xf>
    <xf numFmtId="0" fontId="67" fillId="3" borderId="58" xfId="0" applyFont="1" applyFill="1" applyBorder="1" applyAlignment="1" applyProtection="1">
      <alignment horizontal="left" vertical="center" wrapText="1"/>
      <protection hidden="1"/>
    </xf>
    <xf numFmtId="0" fontId="67" fillId="3" borderId="30" xfId="0" applyFont="1" applyFill="1" applyBorder="1" applyAlignment="1" applyProtection="1">
      <alignment horizontal="left" vertical="center" wrapText="1"/>
      <protection hidden="1"/>
    </xf>
    <xf numFmtId="0" fontId="67" fillId="3" borderId="10" xfId="0" applyFont="1" applyFill="1" applyBorder="1" applyAlignment="1" applyProtection="1">
      <alignment horizontal="left" vertical="center" wrapText="1"/>
      <protection hidden="1"/>
    </xf>
    <xf numFmtId="0" fontId="67" fillId="3" borderId="31" xfId="0" applyFont="1" applyFill="1" applyBorder="1" applyAlignment="1" applyProtection="1">
      <alignment horizontal="left" vertical="center" wrapText="1"/>
      <protection hidden="1"/>
    </xf>
    <xf numFmtId="0" fontId="42" fillId="37" borderId="61" xfId="37" applyNumberFormat="1" applyFont="1" applyFill="1" applyBorder="1" applyAlignment="1" applyProtection="1">
      <alignment horizontal="center" textRotation="90" wrapText="1"/>
      <protection hidden="1"/>
    </xf>
    <xf numFmtId="0" fontId="42" fillId="37" borderId="17" xfId="37" applyNumberFormat="1" applyFont="1" applyFill="1" applyBorder="1" applyAlignment="1" applyProtection="1">
      <alignment horizontal="center" textRotation="90" wrapText="1"/>
      <protection hidden="1"/>
    </xf>
    <xf numFmtId="0" fontId="76" fillId="37" borderId="61" xfId="0" applyNumberFormat="1" applyFont="1" applyFill="1" applyBorder="1" applyAlignment="1" applyProtection="1">
      <alignment horizontal="center" textRotation="90"/>
      <protection hidden="1"/>
    </xf>
    <xf numFmtId="0" fontId="76" fillId="37" borderId="17" xfId="0" applyNumberFormat="1" applyFont="1" applyFill="1" applyBorder="1" applyAlignment="1" applyProtection="1">
      <alignment horizontal="center" textRotation="90"/>
      <protection hidden="1"/>
    </xf>
    <xf numFmtId="3" fontId="83" fillId="37" borderId="63" xfId="0" applyNumberFormat="1" applyFont="1" applyFill="1" applyBorder="1" applyAlignment="1" applyProtection="1">
      <alignment horizontal="center" vertical="center" wrapText="1"/>
      <protection hidden="1"/>
    </xf>
    <xf numFmtId="3" fontId="83" fillId="37" borderId="41" xfId="0" applyNumberFormat="1" applyFont="1" applyFill="1" applyBorder="1" applyAlignment="1" applyProtection="1">
      <alignment horizontal="center" vertical="center" wrapText="1"/>
      <protection hidden="1"/>
    </xf>
    <xf numFmtId="3" fontId="83" fillId="37" borderId="48" xfId="0" applyNumberFormat="1" applyFont="1" applyFill="1" applyBorder="1" applyAlignment="1" applyProtection="1">
      <alignment horizontal="center" vertical="center" wrapText="1"/>
      <protection hidden="1"/>
    </xf>
    <xf numFmtId="0" fontId="84" fillId="37" borderId="0" xfId="0" applyFont="1" applyFill="1" applyBorder="1" applyAlignment="1" applyProtection="1">
      <alignment horizontal="center" vertical="top" wrapText="1"/>
      <protection hidden="1"/>
    </xf>
    <xf numFmtId="0" fontId="42" fillId="37" borderId="61" xfId="0" applyNumberFormat="1" applyFont="1" applyFill="1" applyBorder="1" applyAlignment="1" applyProtection="1">
      <alignment horizontal="center" textRotation="90" wrapText="1"/>
      <protection hidden="1"/>
    </xf>
    <xf numFmtId="0" fontId="42" fillId="37" borderId="17" xfId="0" applyNumberFormat="1" applyFont="1" applyFill="1" applyBorder="1" applyAlignment="1" applyProtection="1">
      <alignment horizontal="center" textRotation="90" wrapText="1"/>
      <protection hidden="1"/>
    </xf>
    <xf numFmtId="0" fontId="85" fillId="34" borderId="115" xfId="39" applyFont="1" applyFill="1" applyBorder="1" applyAlignment="1" applyProtection="1">
      <alignment horizontal="center" vertical="top"/>
      <protection hidden="1"/>
    </xf>
    <xf numFmtId="0" fontId="85" fillId="34" borderId="50" xfId="39" applyFont="1" applyFill="1" applyBorder="1" applyAlignment="1" applyProtection="1">
      <alignment horizontal="center" vertical="top"/>
      <protection hidden="1"/>
    </xf>
    <xf numFmtId="0" fontId="85" fillId="34" borderId="55" xfId="39" applyFont="1" applyFill="1" applyBorder="1" applyAlignment="1" applyProtection="1">
      <alignment horizontal="center" vertical="top"/>
      <protection hidden="1"/>
    </xf>
    <xf numFmtId="0" fontId="86" fillId="37" borderId="83" xfId="0" applyFont="1" applyFill="1" applyBorder="1" applyAlignment="1" applyProtection="1">
      <alignment horizontal="center" vertical="center" wrapText="1"/>
      <protection hidden="1"/>
    </xf>
    <xf numFmtId="0" fontId="86" fillId="37" borderId="49" xfId="0" applyFont="1" applyFill="1" applyBorder="1" applyAlignment="1" applyProtection="1">
      <alignment horizontal="center" vertical="center" wrapText="1"/>
      <protection hidden="1"/>
    </xf>
    <xf numFmtId="0" fontId="86" fillId="37" borderId="117" xfId="0" applyFont="1" applyFill="1" applyBorder="1" applyAlignment="1" applyProtection="1">
      <alignment horizontal="center" vertical="center" wrapText="1"/>
      <protection hidden="1"/>
    </xf>
    <xf numFmtId="0" fontId="86" fillId="37" borderId="71" xfId="0" applyFont="1" applyFill="1" applyBorder="1" applyAlignment="1" applyProtection="1">
      <alignment horizontal="center" vertical="center" wrapText="1"/>
      <protection hidden="1"/>
    </xf>
    <xf numFmtId="0" fontId="86" fillId="37" borderId="0" xfId="0" applyFont="1" applyFill="1" applyBorder="1" applyAlignment="1" applyProtection="1">
      <alignment horizontal="center" vertical="center" wrapText="1"/>
      <protection hidden="1"/>
    </xf>
    <xf numFmtId="0" fontId="86" fillId="37" borderId="78" xfId="0" applyFont="1" applyFill="1" applyBorder="1" applyAlignment="1" applyProtection="1">
      <alignment horizontal="center" vertical="center" wrapText="1"/>
      <protection hidden="1"/>
    </xf>
    <xf numFmtId="0" fontId="86" fillId="37" borderId="75" xfId="0" applyFont="1" applyFill="1" applyBorder="1" applyAlignment="1" applyProtection="1">
      <alignment horizontal="center" vertical="center" wrapText="1"/>
      <protection hidden="1"/>
    </xf>
    <xf numFmtId="0" fontId="86" fillId="37" borderId="81" xfId="0" applyFont="1" applyFill="1" applyBorder="1" applyAlignment="1" applyProtection="1">
      <alignment horizontal="center" vertical="center" wrapText="1"/>
      <protection hidden="1"/>
    </xf>
    <xf numFmtId="0" fontId="86" fillId="37" borderId="82" xfId="0" applyFont="1" applyFill="1" applyBorder="1" applyAlignment="1" applyProtection="1">
      <alignment horizontal="center" vertical="center" wrapText="1"/>
      <protection hidden="1"/>
    </xf>
    <xf numFmtId="0" fontId="83" fillId="37" borderId="117" xfId="0" applyFont="1" applyFill="1" applyBorder="1" applyAlignment="1" applyProtection="1">
      <alignment horizontal="center" vertical="center" wrapText="1"/>
      <protection hidden="1"/>
    </xf>
    <xf numFmtId="0" fontId="83" fillId="37" borderId="78" xfId="0" applyFont="1" applyFill="1" applyBorder="1" applyAlignment="1" applyProtection="1">
      <alignment horizontal="center" vertical="center" wrapText="1"/>
      <protection hidden="1"/>
    </xf>
    <xf numFmtId="0" fontId="40" fillId="37" borderId="118" xfId="37" applyNumberFormat="1" applyFont="1" applyFill="1" applyBorder="1" applyAlignment="1" applyProtection="1">
      <alignment horizontal="center" vertical="center" wrapText="1"/>
      <protection hidden="1"/>
    </xf>
    <xf numFmtId="0" fontId="40" fillId="37" borderId="119" xfId="37" applyNumberFormat="1" applyFont="1" applyFill="1" applyBorder="1" applyAlignment="1" applyProtection="1">
      <alignment horizontal="center" vertical="center" wrapText="1"/>
      <protection hidden="1"/>
    </xf>
    <xf numFmtId="0" fontId="42" fillId="9" borderId="61" xfId="37" applyNumberFormat="1" applyFont="1" applyFill="1" applyBorder="1" applyAlignment="1" applyProtection="1">
      <alignment horizontal="center" textRotation="90" wrapText="1"/>
      <protection hidden="1"/>
    </xf>
    <xf numFmtId="0" fontId="42" fillId="9" borderId="17" xfId="37" applyNumberFormat="1" applyFont="1" applyFill="1" applyBorder="1" applyAlignment="1" applyProtection="1">
      <alignment horizontal="center" textRotation="90" wrapText="1"/>
      <protection hidden="1"/>
    </xf>
    <xf numFmtId="0" fontId="76" fillId="9" borderId="61" xfId="0" applyNumberFormat="1" applyFont="1" applyFill="1" applyBorder="1" applyAlignment="1" applyProtection="1">
      <alignment horizontal="center" textRotation="90"/>
      <protection hidden="1"/>
    </xf>
    <xf numFmtId="0" fontId="76" fillId="9" borderId="17" xfId="0" applyNumberFormat="1" applyFont="1" applyFill="1" applyBorder="1" applyAlignment="1" applyProtection="1">
      <alignment horizontal="center" textRotation="90"/>
      <protection hidden="1"/>
    </xf>
    <xf numFmtId="3" fontId="83" fillId="9" borderId="63" xfId="0" applyNumberFormat="1" applyFont="1" applyFill="1" applyBorder="1" applyAlignment="1" applyProtection="1">
      <alignment horizontal="center" vertical="center" wrapText="1"/>
      <protection hidden="1"/>
    </xf>
    <xf numFmtId="3" fontId="83" fillId="9" borderId="41" xfId="0" applyNumberFormat="1" applyFont="1" applyFill="1" applyBorder="1" applyAlignment="1" applyProtection="1">
      <alignment horizontal="center" vertical="center" wrapText="1"/>
      <protection hidden="1"/>
    </xf>
    <xf numFmtId="3" fontId="83" fillId="9" borderId="48" xfId="0" applyNumberFormat="1" applyFont="1" applyFill="1" applyBorder="1" applyAlignment="1" applyProtection="1">
      <alignment horizontal="center" vertical="center" wrapText="1"/>
      <protection hidden="1"/>
    </xf>
    <xf numFmtId="0" fontId="84" fillId="9" borderId="0" xfId="0" applyFont="1" applyFill="1" applyBorder="1" applyAlignment="1" applyProtection="1">
      <alignment horizontal="center" vertical="top" wrapText="1"/>
      <protection hidden="1"/>
    </xf>
    <xf numFmtId="0" fontId="42" fillId="9" borderId="61" xfId="0" applyNumberFormat="1" applyFont="1" applyFill="1" applyBorder="1" applyAlignment="1" applyProtection="1">
      <alignment horizontal="center" textRotation="90" wrapText="1"/>
      <protection hidden="1"/>
    </xf>
    <xf numFmtId="0" fontId="42" fillId="9" borderId="17" xfId="0" applyNumberFormat="1" applyFont="1" applyFill="1" applyBorder="1" applyAlignment="1" applyProtection="1">
      <alignment horizontal="center" textRotation="90" wrapText="1"/>
      <protection hidden="1"/>
    </xf>
    <xf numFmtId="0" fontId="86" fillId="9" borderId="83" xfId="0" applyFont="1" applyFill="1" applyBorder="1" applyAlignment="1" applyProtection="1">
      <alignment horizontal="center" vertical="center" wrapText="1"/>
      <protection hidden="1"/>
    </xf>
    <xf numFmtId="0" fontId="86" fillId="9" borderId="49" xfId="0" applyFont="1" applyFill="1" applyBorder="1" applyAlignment="1" applyProtection="1">
      <alignment horizontal="center" vertical="center" wrapText="1"/>
      <protection hidden="1"/>
    </xf>
    <xf numFmtId="0" fontId="86" fillId="9" borderId="117" xfId="0" applyFont="1" applyFill="1" applyBorder="1" applyAlignment="1" applyProtection="1">
      <alignment horizontal="center" vertical="center" wrapText="1"/>
      <protection hidden="1"/>
    </xf>
    <xf numFmtId="0" fontId="86" fillId="9" borderId="71" xfId="0" applyFont="1" applyFill="1" applyBorder="1" applyAlignment="1" applyProtection="1">
      <alignment horizontal="center" vertical="center" wrapText="1"/>
      <protection hidden="1"/>
    </xf>
    <xf numFmtId="0" fontId="86" fillId="9" borderId="0" xfId="0" applyFont="1" applyFill="1" applyBorder="1" applyAlignment="1" applyProtection="1">
      <alignment horizontal="center" vertical="center" wrapText="1"/>
      <protection hidden="1"/>
    </xf>
    <xf numFmtId="0" fontId="86" fillId="9" borderId="78" xfId="0" applyFont="1" applyFill="1" applyBorder="1" applyAlignment="1" applyProtection="1">
      <alignment horizontal="center" vertical="center" wrapText="1"/>
      <protection hidden="1"/>
    </xf>
    <xf numFmtId="0" fontId="86" fillId="9" borderId="75" xfId="0" applyFont="1" applyFill="1" applyBorder="1" applyAlignment="1" applyProtection="1">
      <alignment horizontal="center" vertical="center" wrapText="1"/>
      <protection hidden="1"/>
    </xf>
    <xf numFmtId="0" fontId="86" fillId="9" borderId="81" xfId="0" applyFont="1" applyFill="1" applyBorder="1" applyAlignment="1" applyProtection="1">
      <alignment horizontal="center" vertical="center" wrapText="1"/>
      <protection hidden="1"/>
    </xf>
    <xf numFmtId="0" fontId="86" fillId="9" borderId="82" xfId="0" applyFont="1" applyFill="1" applyBorder="1" applyAlignment="1" applyProtection="1">
      <alignment horizontal="center" vertical="center" wrapText="1"/>
      <protection hidden="1"/>
    </xf>
    <xf numFmtId="0" fontId="83" fillId="9" borderId="117" xfId="0" applyFont="1" applyFill="1" applyBorder="1" applyAlignment="1" applyProtection="1">
      <alignment horizontal="center" vertical="center" wrapText="1"/>
      <protection hidden="1"/>
    </xf>
    <xf numFmtId="0" fontId="83" fillId="9" borderId="78" xfId="0" applyFont="1" applyFill="1" applyBorder="1" applyAlignment="1" applyProtection="1">
      <alignment horizontal="center" vertical="center" wrapText="1"/>
      <protection hidden="1"/>
    </xf>
    <xf numFmtId="0" fontId="40" fillId="9" borderId="118" xfId="37" applyNumberFormat="1" applyFont="1" applyFill="1" applyBorder="1" applyAlignment="1" applyProtection="1">
      <alignment horizontal="center" vertical="center" wrapText="1"/>
      <protection hidden="1"/>
    </xf>
    <xf numFmtId="0" fontId="40" fillId="9" borderId="119" xfId="37" applyNumberFormat="1" applyFont="1" applyFill="1" applyBorder="1" applyAlignment="1" applyProtection="1">
      <alignment horizontal="center" vertical="center" wrapText="1"/>
      <protection hidden="1"/>
    </xf>
    <xf numFmtId="0" fontId="84" fillId="11" borderId="0" xfId="0" applyFont="1" applyFill="1" applyBorder="1" applyAlignment="1" applyProtection="1">
      <alignment horizontal="center" vertical="top" wrapText="1"/>
      <protection hidden="1"/>
    </xf>
    <xf numFmtId="0" fontId="42" fillId="11" borderId="61" xfId="37" applyNumberFormat="1" applyFont="1" applyFill="1" applyBorder="1" applyAlignment="1" applyProtection="1">
      <alignment horizontal="center" textRotation="90" wrapText="1"/>
      <protection hidden="1"/>
    </xf>
    <xf numFmtId="0" fontId="42" fillId="11" borderId="17" xfId="37" applyNumberFormat="1" applyFont="1" applyFill="1" applyBorder="1" applyAlignment="1" applyProtection="1">
      <alignment horizontal="center" textRotation="90" wrapText="1"/>
      <protection hidden="1"/>
    </xf>
    <xf numFmtId="0" fontId="42" fillId="11" borderId="61" xfId="0" applyNumberFormat="1" applyFont="1" applyFill="1" applyBorder="1" applyAlignment="1" applyProtection="1">
      <alignment horizontal="center" textRotation="90" wrapText="1"/>
      <protection hidden="1"/>
    </xf>
    <xf numFmtId="0" fontId="42" fillId="11" borderId="17" xfId="0" applyNumberFormat="1" applyFont="1" applyFill="1" applyBorder="1" applyAlignment="1" applyProtection="1">
      <alignment horizontal="center" textRotation="90" wrapText="1"/>
      <protection hidden="1"/>
    </xf>
    <xf numFmtId="0" fontId="40" fillId="11" borderId="118" xfId="37" applyNumberFormat="1" applyFont="1" applyFill="1" applyBorder="1" applyAlignment="1" applyProtection="1">
      <alignment horizontal="center" vertical="center" wrapText="1"/>
      <protection hidden="1"/>
    </xf>
    <xf numFmtId="0" fontId="40" fillId="11" borderId="119" xfId="37" applyNumberFormat="1" applyFont="1" applyFill="1" applyBorder="1" applyAlignment="1" applyProtection="1">
      <alignment horizontal="center" vertical="center" wrapText="1"/>
      <protection hidden="1"/>
    </xf>
    <xf numFmtId="3" fontId="83" fillId="11" borderId="63" xfId="0" applyNumberFormat="1" applyFont="1" applyFill="1" applyBorder="1" applyAlignment="1" applyProtection="1">
      <alignment horizontal="center" vertical="center" wrapText="1"/>
      <protection hidden="1"/>
    </xf>
    <xf numFmtId="3" fontId="83" fillId="11" borderId="41" xfId="0" applyNumberFormat="1" applyFont="1" applyFill="1" applyBorder="1" applyAlignment="1" applyProtection="1">
      <alignment horizontal="center" vertical="center" wrapText="1"/>
      <protection hidden="1"/>
    </xf>
    <xf numFmtId="3" fontId="83" fillId="11" borderId="48" xfId="0" applyNumberFormat="1" applyFont="1" applyFill="1" applyBorder="1" applyAlignment="1" applyProtection="1">
      <alignment horizontal="center" vertical="center" wrapText="1"/>
      <protection hidden="1"/>
    </xf>
    <xf numFmtId="0" fontId="83" fillId="11" borderId="117" xfId="0" applyFont="1" applyFill="1" applyBorder="1" applyAlignment="1" applyProtection="1">
      <alignment horizontal="center" vertical="center" wrapText="1"/>
      <protection hidden="1"/>
    </xf>
    <xf numFmtId="0" fontId="83" fillId="11" borderId="78" xfId="0" applyFont="1" applyFill="1" applyBorder="1" applyAlignment="1" applyProtection="1">
      <alignment horizontal="center" vertical="center" wrapText="1"/>
      <protection hidden="1"/>
    </xf>
    <xf numFmtId="0" fontId="86" fillId="11" borderId="83" xfId="0" applyFont="1" applyFill="1" applyBorder="1" applyAlignment="1" applyProtection="1">
      <alignment horizontal="center" vertical="center" wrapText="1"/>
      <protection hidden="1"/>
    </xf>
    <xf numFmtId="0" fontId="86" fillId="11" borderId="49" xfId="0" applyFont="1" applyFill="1" applyBorder="1" applyAlignment="1" applyProtection="1">
      <alignment horizontal="center" vertical="center" wrapText="1"/>
      <protection hidden="1"/>
    </xf>
    <xf numFmtId="0" fontId="86" fillId="11" borderId="117" xfId="0" applyFont="1" applyFill="1" applyBorder="1" applyAlignment="1" applyProtection="1">
      <alignment horizontal="center" vertical="center" wrapText="1"/>
      <protection hidden="1"/>
    </xf>
    <xf numFmtId="0" fontId="86" fillId="11" borderId="71" xfId="0" applyFont="1" applyFill="1" applyBorder="1" applyAlignment="1" applyProtection="1">
      <alignment horizontal="center" vertical="center" wrapText="1"/>
      <protection hidden="1"/>
    </xf>
    <xf numFmtId="0" fontId="86" fillId="11" borderId="0" xfId="0" applyFont="1" applyFill="1" applyBorder="1" applyAlignment="1" applyProtection="1">
      <alignment horizontal="center" vertical="center" wrapText="1"/>
      <protection hidden="1"/>
    </xf>
    <xf numFmtId="0" fontId="86" fillId="11" borderId="78" xfId="0" applyFont="1" applyFill="1" applyBorder="1" applyAlignment="1" applyProtection="1">
      <alignment horizontal="center" vertical="center" wrapText="1"/>
      <protection hidden="1"/>
    </xf>
    <xf numFmtId="0" fontId="86" fillId="11" borderId="75" xfId="0" applyFont="1" applyFill="1" applyBorder="1" applyAlignment="1" applyProtection="1">
      <alignment horizontal="center" vertical="center" wrapText="1"/>
      <protection hidden="1"/>
    </xf>
    <xf numFmtId="0" fontId="86" fillId="11" borderId="81" xfId="0" applyFont="1" applyFill="1" applyBorder="1" applyAlignment="1" applyProtection="1">
      <alignment horizontal="center" vertical="center" wrapText="1"/>
      <protection hidden="1"/>
    </xf>
    <xf numFmtId="0" fontId="86" fillId="11" borderId="82" xfId="0" applyFont="1" applyFill="1" applyBorder="1" applyAlignment="1" applyProtection="1">
      <alignment horizontal="center" vertical="center" wrapText="1"/>
      <protection hidden="1"/>
    </xf>
    <xf numFmtId="0" fontId="76" fillId="11" borderId="61" xfId="0" applyNumberFormat="1" applyFont="1" applyFill="1" applyBorder="1" applyAlignment="1" applyProtection="1">
      <alignment horizontal="center" textRotation="90"/>
      <protection hidden="1"/>
    </xf>
    <xf numFmtId="0" fontId="76" fillId="11" borderId="17" xfId="0" applyNumberFormat="1" applyFont="1" applyFill="1" applyBorder="1" applyAlignment="1" applyProtection="1">
      <alignment horizontal="center" textRotation="90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Excel Built-in Normal 2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2 4" xfId="53"/>
    <cellStyle name="Normální 2 5" xfId="54"/>
    <cellStyle name="Poznámka" xfId="55"/>
    <cellStyle name="Percent" xfId="56"/>
    <cellStyle name="Propojená buňka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3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smt.cz/strukturalni-fondy-1/vyhlasene-vyzvy" TargetMode="External" /><Relationship Id="rId3" Type="http://schemas.openxmlformats.org/officeDocument/2006/relationships/hyperlink" Target="http://www.msmt.cz/strukturalni-fondy-1/vyhlasene-vyzvy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msmt.cz/strukturalni-fondy-1/vyhlasene-vyzvy" TargetMode="External" /><Relationship Id="rId6" Type="http://schemas.openxmlformats.org/officeDocument/2006/relationships/hyperlink" Target="http://www.msmt.cz/strukturalni-fondy-1/vyhlasene-vyzvy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39</xdr:row>
      <xdr:rowOff>19050</xdr:rowOff>
    </xdr:from>
    <xdr:to>
      <xdr:col>8</xdr:col>
      <xdr:colOff>285750</xdr:colOff>
      <xdr:row>45</xdr:row>
      <xdr:rowOff>66675</xdr:rowOff>
    </xdr:to>
    <xdr:pic>
      <xdr:nvPicPr>
        <xdr:cNvPr id="1" name="Obráze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886950"/>
          <a:ext cx="432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39</xdr:row>
      <xdr:rowOff>9525</xdr:rowOff>
    </xdr:from>
    <xdr:to>
      <xdr:col>15</xdr:col>
      <xdr:colOff>571500</xdr:colOff>
      <xdr:row>45</xdr:row>
      <xdr:rowOff>0</xdr:rowOff>
    </xdr:to>
    <xdr:pic>
      <xdr:nvPicPr>
        <xdr:cNvPr id="2" name="Obrázek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9877425"/>
          <a:ext cx="2276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15</xdr:col>
      <xdr:colOff>571500</xdr:colOff>
      <xdr:row>4</xdr:row>
      <xdr:rowOff>142875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257175"/>
          <a:ext cx="867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7:P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" width="8.7109375" style="2" customWidth="1"/>
    <col min="17" max="16384" width="9.140625" style="2" customWidth="1"/>
  </cols>
  <sheetData>
    <row r="2" ht="14.25"/>
    <row r="3" ht="14.25"/>
    <row r="4" ht="14.25"/>
    <row r="5" ht="14.25"/>
    <row r="7" spans="2:16" ht="40.5">
      <c r="B7" s="365" t="s">
        <v>135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2:16" ht="20.25">
      <c r="B8" s="367" t="s">
        <v>128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9" spans="2:16" ht="15" customHeight="1">
      <c r="B9" s="366" t="s">
        <v>86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2:11" ht="14.25" customHeight="1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65" customHeight="1">
      <c r="B11" s="368" t="s">
        <v>170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</row>
    <row r="12" spans="2:16" ht="25.5">
      <c r="B12" s="369" t="s">
        <v>85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1"/>
    </row>
    <row r="13" spans="2:16" s="12" customFormat="1" ht="18.75" customHeight="1">
      <c r="B13" s="20" t="s">
        <v>88</v>
      </c>
      <c r="C13" s="14" t="s">
        <v>134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2:16" s="12" customFormat="1" ht="18.75" customHeight="1">
      <c r="B14" s="21" t="s">
        <v>89</v>
      </c>
      <c r="C14" s="16" t="s">
        <v>131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2:16" s="12" customFormat="1" ht="18.75" customHeight="1">
      <c r="B15" s="21" t="s">
        <v>87</v>
      </c>
      <c r="C15" s="16" t="s">
        <v>136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2:16" s="12" customFormat="1" ht="18.75" customHeight="1">
      <c r="B16" s="21" t="s">
        <v>129</v>
      </c>
      <c r="C16" s="16" t="s">
        <v>132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2:16" s="12" customFormat="1" ht="18.75" customHeight="1">
      <c r="B17" s="22" t="s">
        <v>133</v>
      </c>
      <c r="C17" s="18" t="s">
        <v>130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20" spans="2:16" ht="15" customHeight="1">
      <c r="B20" s="9"/>
      <c r="C20" s="372" t="s">
        <v>138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7"/>
    </row>
    <row r="21" spans="2:16" ht="14.25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ht="14.25">
      <c r="B22" s="10"/>
      <c r="C22" s="338" t="s">
        <v>92</v>
      </c>
      <c r="D22" s="339"/>
      <c r="E22" s="339"/>
      <c r="F22" s="339"/>
      <c r="G22" s="339"/>
      <c r="H22" s="340"/>
      <c r="I22" s="5"/>
      <c r="J22" s="347" t="s">
        <v>93</v>
      </c>
      <c r="K22" s="348"/>
      <c r="L22" s="348"/>
      <c r="M22" s="348"/>
      <c r="N22" s="348"/>
      <c r="O22" s="349"/>
      <c r="P22" s="6"/>
    </row>
    <row r="23" spans="2:16" ht="14.25">
      <c r="B23" s="10"/>
      <c r="C23" s="341"/>
      <c r="D23" s="342"/>
      <c r="E23" s="342"/>
      <c r="F23" s="342"/>
      <c r="G23" s="342"/>
      <c r="H23" s="343"/>
      <c r="I23" s="5"/>
      <c r="J23" s="350"/>
      <c r="K23" s="351"/>
      <c r="L23" s="351"/>
      <c r="M23" s="351"/>
      <c r="N23" s="351"/>
      <c r="O23" s="352"/>
      <c r="P23" s="6"/>
    </row>
    <row r="24" spans="2:16" ht="14.25">
      <c r="B24" s="10"/>
      <c r="C24" s="341"/>
      <c r="D24" s="342"/>
      <c r="E24" s="342"/>
      <c r="F24" s="342"/>
      <c r="G24" s="342"/>
      <c r="H24" s="343"/>
      <c r="I24" s="5"/>
      <c r="J24" s="350"/>
      <c r="K24" s="351"/>
      <c r="L24" s="351"/>
      <c r="M24" s="351"/>
      <c r="N24" s="351"/>
      <c r="O24" s="352"/>
      <c r="P24" s="6"/>
    </row>
    <row r="25" spans="2:16" ht="14.25">
      <c r="B25" s="10"/>
      <c r="C25" s="341"/>
      <c r="D25" s="342"/>
      <c r="E25" s="342"/>
      <c r="F25" s="342"/>
      <c r="G25" s="342"/>
      <c r="H25" s="343"/>
      <c r="I25" s="5"/>
      <c r="J25" s="350"/>
      <c r="K25" s="351"/>
      <c r="L25" s="351"/>
      <c r="M25" s="351"/>
      <c r="N25" s="351"/>
      <c r="O25" s="352"/>
      <c r="P25" s="6"/>
    </row>
    <row r="26" spans="2:16" ht="14.25">
      <c r="B26" s="10"/>
      <c r="C26" s="341"/>
      <c r="D26" s="342"/>
      <c r="E26" s="342"/>
      <c r="F26" s="342"/>
      <c r="G26" s="342"/>
      <c r="H26" s="343"/>
      <c r="I26" s="5"/>
      <c r="J26" s="350"/>
      <c r="K26" s="351"/>
      <c r="L26" s="351"/>
      <c r="M26" s="351"/>
      <c r="N26" s="351"/>
      <c r="O26" s="352"/>
      <c r="P26" s="6"/>
    </row>
    <row r="27" spans="2:16" ht="14.25">
      <c r="B27" s="10"/>
      <c r="C27" s="344"/>
      <c r="D27" s="345"/>
      <c r="E27" s="345"/>
      <c r="F27" s="345"/>
      <c r="G27" s="345"/>
      <c r="H27" s="346"/>
      <c r="I27" s="5"/>
      <c r="J27" s="353"/>
      <c r="K27" s="354"/>
      <c r="L27" s="354"/>
      <c r="M27" s="354"/>
      <c r="N27" s="354"/>
      <c r="O27" s="355"/>
      <c r="P27" s="6"/>
    </row>
    <row r="28" spans="2:16" ht="14.25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6" ht="14.25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6" ht="14.25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ht="14.25">
      <c r="B31" s="10"/>
      <c r="C31" s="5"/>
      <c r="D31" s="5"/>
      <c r="E31" s="5"/>
      <c r="F31" s="5"/>
      <c r="G31" s="356" t="s">
        <v>98</v>
      </c>
      <c r="H31" s="357"/>
      <c r="I31" s="357"/>
      <c r="J31" s="357"/>
      <c r="K31" s="357"/>
      <c r="L31" s="358"/>
      <c r="M31" s="5"/>
      <c r="N31" s="5"/>
      <c r="O31" s="5"/>
      <c r="P31" s="6"/>
    </row>
    <row r="32" spans="2:16" ht="14.25">
      <c r="B32" s="10"/>
      <c r="C32" s="5"/>
      <c r="D32" s="5"/>
      <c r="E32" s="5"/>
      <c r="F32" s="5"/>
      <c r="G32" s="359"/>
      <c r="H32" s="360"/>
      <c r="I32" s="360"/>
      <c r="J32" s="360"/>
      <c r="K32" s="360"/>
      <c r="L32" s="361"/>
      <c r="M32" s="5"/>
      <c r="N32" s="5"/>
      <c r="O32" s="5"/>
      <c r="P32" s="6"/>
    </row>
    <row r="33" spans="2:16" ht="14.25">
      <c r="B33" s="10"/>
      <c r="C33" s="5"/>
      <c r="D33" s="5"/>
      <c r="E33" s="5"/>
      <c r="F33" s="5"/>
      <c r="G33" s="359"/>
      <c r="H33" s="360"/>
      <c r="I33" s="360"/>
      <c r="J33" s="360"/>
      <c r="K33" s="360"/>
      <c r="L33" s="361"/>
      <c r="M33" s="5"/>
      <c r="N33" s="5"/>
      <c r="O33" s="5"/>
      <c r="P33" s="6"/>
    </row>
    <row r="34" spans="2:16" ht="14.25">
      <c r="B34" s="10"/>
      <c r="C34" s="5"/>
      <c r="D34" s="5"/>
      <c r="E34" s="5"/>
      <c r="F34" s="5"/>
      <c r="G34" s="359"/>
      <c r="H34" s="360"/>
      <c r="I34" s="360"/>
      <c r="J34" s="360"/>
      <c r="K34" s="360"/>
      <c r="L34" s="361"/>
      <c r="M34" s="5"/>
      <c r="N34" s="5"/>
      <c r="O34" s="5"/>
      <c r="P34" s="6"/>
    </row>
    <row r="35" spans="2:16" ht="14.25">
      <c r="B35" s="10"/>
      <c r="C35" s="5"/>
      <c r="D35" s="5"/>
      <c r="E35" s="5"/>
      <c r="F35" s="5"/>
      <c r="G35" s="359"/>
      <c r="H35" s="360"/>
      <c r="I35" s="360"/>
      <c r="J35" s="360"/>
      <c r="K35" s="360"/>
      <c r="L35" s="361"/>
      <c r="M35" s="5"/>
      <c r="N35" s="5"/>
      <c r="O35" s="5"/>
      <c r="P35" s="6"/>
    </row>
    <row r="36" spans="2:16" ht="14.25">
      <c r="B36" s="10"/>
      <c r="C36" s="5"/>
      <c r="D36" s="5"/>
      <c r="E36" s="5"/>
      <c r="F36" s="5"/>
      <c r="G36" s="362"/>
      <c r="H36" s="363"/>
      <c r="I36" s="363"/>
      <c r="J36" s="363"/>
      <c r="K36" s="363"/>
      <c r="L36" s="364"/>
      <c r="M36" s="5"/>
      <c r="N36" s="5"/>
      <c r="O36" s="5"/>
      <c r="P36" s="6"/>
    </row>
    <row r="37" spans="2:16" ht="14.25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ht="14.25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</row>
    <row r="41" ht="14.25"/>
    <row r="42" ht="14.25" customHeight="1"/>
    <row r="43" ht="14.25"/>
    <row r="44" ht="14.25"/>
    <row r="45" ht="14.25"/>
  </sheetData>
  <sheetProtection password="C7A0" sheet="1" objects="1" scenarios="1"/>
  <mergeCells count="9">
    <mergeCell ref="C22:H27"/>
    <mergeCell ref="J22:O27"/>
    <mergeCell ref="G31:L36"/>
    <mergeCell ref="B7:P7"/>
    <mergeCell ref="B9:P9"/>
    <mergeCell ref="B8:P8"/>
    <mergeCell ref="B11:P11"/>
    <mergeCell ref="B12:P12"/>
    <mergeCell ref="C20:O20"/>
  </mergeCells>
  <hyperlinks>
    <hyperlink ref="C22:H27" location="ZŠ!A1" display="ZÁKLADNÍ ŠKOLA"/>
    <hyperlink ref="J22:O27" location="MŠ!A1" display="MATEŘSKÁ ŠKOLA"/>
    <hyperlink ref="G31:L36" location="'MŠ + ZŠ'!A1" display="'MŠ + ZŠ'!A1"/>
  </hyperlinks>
  <printOptions/>
  <pageMargins left="0.7" right="0.7" top="0.787401575" bottom="0.787401575" header="0.3" footer="0.3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P108"/>
  <sheetViews>
    <sheetView zoomScalePageLayoutView="0" workbookViewId="0" topLeftCell="A1">
      <selection activeCell="N79" sqref="N79"/>
    </sheetView>
  </sheetViews>
  <sheetFormatPr defaultColWidth="9.140625" defaultRowHeight="15"/>
  <cols>
    <col min="1" max="1" width="3.421875" style="118" customWidth="1"/>
    <col min="2" max="2" width="8.57421875" style="254" customWidth="1"/>
    <col min="3" max="3" width="9.00390625" style="119" customWidth="1"/>
    <col min="4" max="7" width="17.421875" style="119" customWidth="1"/>
    <col min="8" max="8" width="34.7109375" style="119" hidden="1" customWidth="1"/>
    <col min="9" max="9" width="8.8515625" style="119" customWidth="1"/>
    <col min="10" max="10" width="0.42578125" style="119" hidden="1" customWidth="1"/>
    <col min="11" max="13" width="21.7109375" style="119" customWidth="1"/>
    <col min="14" max="14" width="21.421875" style="119" customWidth="1"/>
    <col min="15" max="15" width="13.5742187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.00390625" style="119" hidden="1" customWidth="1"/>
    <col min="24" max="27" width="5.7109375" style="119" hidden="1" customWidth="1"/>
    <col min="28" max="28" width="6.00390625" style="119" hidden="1" customWidth="1"/>
    <col min="29" max="29" width="0.42578125" style="118" hidden="1" customWidth="1"/>
    <col min="30" max="30" width="20.7109375" style="118" customWidth="1"/>
    <col min="31" max="16384" width="9.140625" style="118" customWidth="1"/>
  </cols>
  <sheetData>
    <row r="1" spans="2:8" ht="15" thickBot="1">
      <c r="B1" s="453" t="s">
        <v>137</v>
      </c>
      <c r="C1" s="454"/>
      <c r="D1" s="455"/>
      <c r="E1" s="118"/>
      <c r="F1" s="118"/>
      <c r="G1" s="118"/>
      <c r="H1" s="118"/>
    </row>
    <row r="2" spans="2:30" ht="20.25" customHeight="1">
      <c r="B2" s="284"/>
      <c r="C2" s="285"/>
      <c r="D2" s="285"/>
      <c r="E2" s="285"/>
      <c r="F2" s="285"/>
      <c r="G2" s="285"/>
      <c r="H2" s="285"/>
      <c r="I2" s="285"/>
      <c r="J2" s="121"/>
      <c r="K2" s="456" t="s">
        <v>115</v>
      </c>
      <c r="L2" s="457"/>
      <c r="M2" s="458"/>
      <c r="N2" s="465" t="s">
        <v>109</v>
      </c>
      <c r="O2" s="294"/>
      <c r="P2" s="467" t="s">
        <v>108</v>
      </c>
      <c r="Q2" s="294"/>
      <c r="R2" s="451" t="s">
        <v>78</v>
      </c>
      <c r="S2" s="443" t="s">
        <v>0</v>
      </c>
      <c r="T2" s="443" t="s">
        <v>8</v>
      </c>
      <c r="U2" s="443" t="s">
        <v>5</v>
      </c>
      <c r="V2" s="451" t="s">
        <v>27</v>
      </c>
      <c r="W2" s="443" t="s">
        <v>22</v>
      </c>
      <c r="X2" s="443" t="s">
        <v>23</v>
      </c>
      <c r="Y2" s="443" t="s">
        <v>24</v>
      </c>
      <c r="Z2" s="443" t="s">
        <v>25</v>
      </c>
      <c r="AA2" s="443" t="s">
        <v>26</v>
      </c>
      <c r="AB2" s="445" t="s">
        <v>21</v>
      </c>
      <c r="AC2" s="294"/>
      <c r="AD2" s="447" t="s">
        <v>107</v>
      </c>
    </row>
    <row r="3" spans="2:30" ht="27.75" customHeight="1">
      <c r="B3" s="286"/>
      <c r="C3" s="450" t="s">
        <v>97</v>
      </c>
      <c r="D3" s="450"/>
      <c r="E3" s="450"/>
      <c r="F3" s="450"/>
      <c r="G3" s="450"/>
      <c r="H3" s="287"/>
      <c r="I3" s="288"/>
      <c r="J3" s="122"/>
      <c r="K3" s="459"/>
      <c r="L3" s="460"/>
      <c r="M3" s="461"/>
      <c r="N3" s="466"/>
      <c r="O3" s="295"/>
      <c r="P3" s="468"/>
      <c r="Q3" s="295"/>
      <c r="R3" s="452"/>
      <c r="S3" s="444"/>
      <c r="T3" s="444"/>
      <c r="U3" s="444"/>
      <c r="V3" s="452"/>
      <c r="W3" s="444"/>
      <c r="X3" s="444"/>
      <c r="Y3" s="444"/>
      <c r="Z3" s="444"/>
      <c r="AA3" s="444"/>
      <c r="AB3" s="446"/>
      <c r="AC3" s="295"/>
      <c r="AD3" s="448"/>
    </row>
    <row r="4" spans="2:30" s="119" customFormat="1" ht="30.75" customHeight="1">
      <c r="B4" s="286"/>
      <c r="C4" s="289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288"/>
      <c r="J4" s="122" t="s">
        <v>90</v>
      </c>
      <c r="K4" s="459"/>
      <c r="L4" s="460"/>
      <c r="M4" s="461"/>
      <c r="N4" s="466"/>
      <c r="O4" s="295"/>
      <c r="P4" s="468"/>
      <c r="Q4" s="296"/>
      <c r="R4" s="452"/>
      <c r="S4" s="444"/>
      <c r="T4" s="444"/>
      <c r="U4" s="444"/>
      <c r="V4" s="452"/>
      <c r="W4" s="444"/>
      <c r="X4" s="444"/>
      <c r="Y4" s="444"/>
      <c r="Z4" s="444"/>
      <c r="AA4" s="444"/>
      <c r="AB4" s="446"/>
      <c r="AC4" s="297"/>
      <c r="AD4" s="448"/>
    </row>
    <row r="5" spans="2:30" s="119" customFormat="1" ht="30.75" customHeight="1" hidden="1">
      <c r="B5" s="258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288"/>
      <c r="J5" s="122"/>
      <c r="K5" s="459"/>
      <c r="L5" s="460"/>
      <c r="M5" s="461"/>
      <c r="N5" s="466"/>
      <c r="O5" s="295"/>
      <c r="P5" s="468"/>
      <c r="Q5" s="296"/>
      <c r="R5" s="452"/>
      <c r="S5" s="444"/>
      <c r="T5" s="444"/>
      <c r="U5" s="444"/>
      <c r="V5" s="452"/>
      <c r="W5" s="444"/>
      <c r="X5" s="444"/>
      <c r="Y5" s="444"/>
      <c r="Z5" s="444"/>
      <c r="AA5" s="444"/>
      <c r="AB5" s="446"/>
      <c r="AC5" s="297"/>
      <c r="AD5" s="448"/>
    </row>
    <row r="6" spans="2:30" s="130" customFormat="1" ht="30.75" customHeight="1">
      <c r="B6" s="286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290"/>
      <c r="J6" s="129"/>
      <c r="K6" s="459"/>
      <c r="L6" s="460"/>
      <c r="M6" s="461"/>
      <c r="N6" s="466"/>
      <c r="O6" s="298"/>
      <c r="P6" s="468"/>
      <c r="Q6" s="299"/>
      <c r="R6" s="300" t="s">
        <v>29</v>
      </c>
      <c r="S6" s="301"/>
      <c r="T6" s="301"/>
      <c r="U6" s="301"/>
      <c r="V6" s="302"/>
      <c r="W6" s="300" t="s">
        <v>28</v>
      </c>
      <c r="X6" s="301"/>
      <c r="Y6" s="301"/>
      <c r="Z6" s="301"/>
      <c r="AA6" s="301"/>
      <c r="AB6" s="303" t="s">
        <v>20</v>
      </c>
      <c r="AC6" s="304"/>
      <c r="AD6" s="448"/>
    </row>
    <row r="7" spans="2:30" s="130" customFormat="1" ht="21" customHeight="1">
      <c r="B7" s="286"/>
      <c r="C7" s="290"/>
      <c r="D7" s="291"/>
      <c r="E7" s="290"/>
      <c r="F7" s="290"/>
      <c r="G7" s="290"/>
      <c r="H7" s="292"/>
      <c r="I7" s="290"/>
      <c r="J7" s="129" t="b">
        <f>ISNUMBER(D5)</f>
        <v>1</v>
      </c>
      <c r="K7" s="459"/>
      <c r="L7" s="460"/>
      <c r="M7" s="461"/>
      <c r="N7" s="466"/>
      <c r="O7" s="298">
        <f>IF((D5=0),IF(P38&gt;0,1,0),0)</f>
        <v>0</v>
      </c>
      <c r="P7" s="468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4"/>
      <c r="AD7" s="448"/>
    </row>
    <row r="8" spans="2:30" s="41" customFormat="1" ht="21" customHeight="1" thickBot="1">
      <c r="B8" s="286"/>
      <c r="C8" s="293"/>
      <c r="D8" s="293"/>
      <c r="E8" s="293"/>
      <c r="F8" s="293"/>
      <c r="G8" s="293"/>
      <c r="H8" s="290"/>
      <c r="I8" s="290"/>
      <c r="J8" s="129" t="b">
        <f>ISNUMBER(D6)</f>
        <v>1</v>
      </c>
      <c r="K8" s="462"/>
      <c r="L8" s="463"/>
      <c r="M8" s="464"/>
      <c r="N8" s="466"/>
      <c r="O8" s="298">
        <f>IF((D6=0),IF(P82&gt;0,1,0),0)</f>
        <v>0</v>
      </c>
      <c r="P8" s="468"/>
      <c r="Q8" s="305"/>
      <c r="R8" s="306">
        <v>54000</v>
      </c>
      <c r="S8" s="307">
        <v>50501</v>
      </c>
      <c r="T8" s="307">
        <v>52601</v>
      </c>
      <c r="U8" s="307">
        <v>52602</v>
      </c>
      <c r="V8" s="308">
        <v>51212</v>
      </c>
      <c r="W8" s="309">
        <v>51010</v>
      </c>
      <c r="X8" s="310">
        <v>51610</v>
      </c>
      <c r="Y8" s="310">
        <v>51710</v>
      </c>
      <c r="Z8" s="310">
        <v>51510</v>
      </c>
      <c r="AA8" s="311">
        <v>52510</v>
      </c>
      <c r="AB8" s="306">
        <v>60000</v>
      </c>
      <c r="AC8" s="304"/>
      <c r="AD8" s="449"/>
    </row>
    <row r="9" spans="2:30" s="41" customFormat="1" ht="27" customHeight="1" hidden="1" thickBot="1">
      <c r="B9" s="431" t="s">
        <v>79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customHeight="1" thickBot="1">
      <c r="B10" s="403" t="s">
        <v>80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75" customHeight="1" hidden="1">
      <c r="B11" s="146" t="s">
        <v>51</v>
      </c>
      <c r="C11" s="439" t="s">
        <v>31</v>
      </c>
      <c r="D11" s="439"/>
      <c r="E11" s="439"/>
      <c r="F11" s="439"/>
      <c r="G11" s="439"/>
      <c r="H11" s="147"/>
      <c r="I11" s="147"/>
      <c r="J11" s="147" t="b">
        <f>ISNUMBER(N11)</f>
        <v>1</v>
      </c>
      <c r="K11" s="440" t="s">
        <v>139</v>
      </c>
      <c r="L11" s="441"/>
      <c r="M11" s="442"/>
      <c r="N11" s="26">
        <v>0</v>
      </c>
      <c r="O11" s="151">
        <f>IF($E$5="Ano",0,IF(ISNUMBER(N11),IF(N11&lt;12,0,N11),0))</f>
        <v>0</v>
      </c>
      <c r="P11" s="152">
        <f aca="true" t="shared" si="0" ref="P11:P37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aca="true" t="shared" si="1" ref="Y11:Z13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75" customHeight="1" hidden="1">
      <c r="B12" s="27"/>
      <c r="C12" s="149"/>
      <c r="D12" s="149"/>
      <c r="E12" s="149"/>
      <c r="F12" s="149"/>
      <c r="G12" s="149"/>
      <c r="H12" s="29"/>
      <c r="I12" s="29"/>
      <c r="J12" s="29"/>
      <c r="K12" s="148"/>
      <c r="L12" s="149"/>
      <c r="M12" s="150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75" customHeight="1" hidden="1">
      <c r="B13" s="42" t="s">
        <v>52</v>
      </c>
      <c r="C13" s="424" t="s">
        <v>32</v>
      </c>
      <c r="D13" s="424"/>
      <c r="E13" s="424"/>
      <c r="F13" s="424"/>
      <c r="G13" s="424"/>
      <c r="H13" s="44"/>
      <c r="I13" s="44"/>
      <c r="J13" s="44" t="b">
        <f>ISNUMBER(N13)</f>
        <v>1</v>
      </c>
      <c r="K13" s="425" t="s">
        <v>139</v>
      </c>
      <c r="L13" s="424"/>
      <c r="M13" s="426"/>
      <c r="N13" s="24">
        <v>0</v>
      </c>
      <c r="O13" s="48">
        <f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75" customHeight="1" hidden="1">
      <c r="B14" s="42"/>
      <c r="C14" s="159"/>
      <c r="D14" s="159"/>
      <c r="E14" s="159"/>
      <c r="F14" s="159"/>
      <c r="G14" s="159"/>
      <c r="H14" s="44"/>
      <c r="I14" s="44"/>
      <c r="J14" s="44"/>
      <c r="K14" s="160"/>
      <c r="L14" s="159"/>
      <c r="M14" s="161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75" customHeight="1" hidden="1">
      <c r="B15" s="42" t="s">
        <v>53</v>
      </c>
      <c r="C15" s="424" t="s">
        <v>33</v>
      </c>
      <c r="D15" s="424"/>
      <c r="E15" s="424"/>
      <c r="F15" s="424"/>
      <c r="G15" s="424"/>
      <c r="H15" s="44"/>
      <c r="I15" s="44"/>
      <c r="J15" s="44" t="b">
        <f>ISNUMBER(N15)</f>
        <v>1</v>
      </c>
      <c r="K15" s="425" t="s">
        <v>139</v>
      </c>
      <c r="L15" s="424"/>
      <c r="M15" s="426"/>
      <c r="N15" s="24">
        <v>0</v>
      </c>
      <c r="O15" s="48">
        <f>IF($E$5="Ano",0,IF(ISNUMBER(N15),IF(N15&lt;12,0,N15),0))</f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>IF($O15&lt;&gt;0,"XXX",0)</f>
        <v>0</v>
      </c>
      <c r="Z15" s="53">
        <f>IF($O15&lt;&gt;0,"XXX",0)</f>
        <v>0</v>
      </c>
      <c r="AA15" s="54"/>
      <c r="AB15" s="51"/>
      <c r="AC15" s="50"/>
      <c r="AD15" s="55">
        <v>28035</v>
      </c>
    </row>
    <row r="16" spans="2:30" s="41" customFormat="1" ht="30.75" customHeight="1" hidden="1">
      <c r="B16" s="42"/>
      <c r="C16" s="159"/>
      <c r="D16" s="159"/>
      <c r="E16" s="159"/>
      <c r="F16" s="159"/>
      <c r="G16" s="159"/>
      <c r="H16" s="44"/>
      <c r="I16" s="44"/>
      <c r="J16" s="44"/>
      <c r="K16" s="160"/>
      <c r="L16" s="159"/>
      <c r="M16" s="161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75" customHeight="1" hidden="1">
      <c r="B17" s="42" t="s">
        <v>54</v>
      </c>
      <c r="C17" s="424" t="s">
        <v>34</v>
      </c>
      <c r="D17" s="424"/>
      <c r="E17" s="424"/>
      <c r="F17" s="424"/>
      <c r="G17" s="424"/>
      <c r="H17" s="44"/>
      <c r="I17" s="44"/>
      <c r="J17" s="44" t="b">
        <f>ISNUMBER(N17)</f>
        <v>1</v>
      </c>
      <c r="K17" s="425" t="s">
        <v>140</v>
      </c>
      <c r="L17" s="424"/>
      <c r="M17" s="426"/>
      <c r="N17" s="24">
        <v>0</v>
      </c>
      <c r="O17" s="48">
        <f>IF($E$5="Ano",0,IF(ISNUMBER(N17),IF(N17&lt;12,0,N17),0))</f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>IF($O17&lt;&gt;0,"XXX",0)</f>
        <v>0</v>
      </c>
      <c r="Z17" s="53">
        <f>IF($O17&lt;&gt;0,"XXX",0)</f>
        <v>0</v>
      </c>
      <c r="AA17" s="54"/>
      <c r="AB17" s="51"/>
      <c r="AC17" s="50"/>
      <c r="AD17" s="55">
        <v>4695</v>
      </c>
    </row>
    <row r="18" spans="2:30" s="41" customFormat="1" ht="30.75" customHeight="1" hidden="1">
      <c r="B18" s="42"/>
      <c r="C18" s="159"/>
      <c r="D18" s="159"/>
      <c r="E18" s="159"/>
      <c r="F18" s="159"/>
      <c r="G18" s="159"/>
      <c r="H18" s="44"/>
      <c r="I18" s="44"/>
      <c r="J18" s="44"/>
      <c r="K18" s="160"/>
      <c r="L18" s="159"/>
      <c r="M18" s="161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75" customHeight="1" hidden="1">
      <c r="B19" s="42" t="s">
        <v>55</v>
      </c>
      <c r="C19" s="424" t="s">
        <v>2</v>
      </c>
      <c r="D19" s="424"/>
      <c r="E19" s="424"/>
      <c r="F19" s="424"/>
      <c r="G19" s="424"/>
      <c r="H19" s="44"/>
      <c r="I19" s="44"/>
      <c r="J19" s="44" t="b">
        <f>ISNUMBER(N19)</f>
        <v>1</v>
      </c>
      <c r="K19" s="425" t="s">
        <v>141</v>
      </c>
      <c r="L19" s="424"/>
      <c r="M19" s="426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>IF($O19&lt;&gt;0,"XXX",0)</f>
        <v>0</v>
      </c>
      <c r="Z19" s="53">
        <f>IF($O19&lt;&gt;0,"XXX",0)</f>
        <v>0</v>
      </c>
      <c r="AA19" s="54"/>
      <c r="AB19" s="51"/>
      <c r="AC19" s="50"/>
      <c r="AD19" s="55">
        <v>16135</v>
      </c>
    </row>
    <row r="20" spans="2:30" s="41" customFormat="1" ht="30.75" customHeight="1" hidden="1">
      <c r="B20" s="42"/>
      <c r="C20" s="159"/>
      <c r="D20" s="159"/>
      <c r="E20" s="159"/>
      <c r="F20" s="159"/>
      <c r="G20" s="159"/>
      <c r="H20" s="44"/>
      <c r="I20" s="44"/>
      <c r="J20" s="44"/>
      <c r="K20" s="160"/>
      <c r="L20" s="159"/>
      <c r="M20" s="161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75" customHeight="1" hidden="1">
      <c r="B21" s="42" t="s">
        <v>56</v>
      </c>
      <c r="C21" s="424" t="s">
        <v>35</v>
      </c>
      <c r="D21" s="424"/>
      <c r="E21" s="424"/>
      <c r="F21" s="424"/>
      <c r="G21" s="424"/>
      <c r="H21" s="44"/>
      <c r="I21" s="44"/>
      <c r="J21" s="44" t="b">
        <f>ISNUMBER(N21)</f>
        <v>1</v>
      </c>
      <c r="K21" s="425" t="s">
        <v>116</v>
      </c>
      <c r="L21" s="424"/>
      <c r="M21" s="426"/>
      <c r="N21" s="24">
        <v>0</v>
      </c>
      <c r="O21" s="48">
        <f aca="true" t="shared" si="2" ref="O21:O3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75" customHeight="1" hidden="1">
      <c r="B22" s="42"/>
      <c r="C22" s="159"/>
      <c r="D22" s="159"/>
      <c r="E22" s="159"/>
      <c r="F22" s="159"/>
      <c r="G22" s="159"/>
      <c r="H22" s="44"/>
      <c r="I22" s="44"/>
      <c r="J22" s="44"/>
      <c r="K22" s="160"/>
      <c r="L22" s="159"/>
      <c r="M22" s="161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75" customHeight="1" hidden="1">
      <c r="B23" s="42" t="s">
        <v>57</v>
      </c>
      <c r="C23" s="424" t="s">
        <v>36</v>
      </c>
      <c r="D23" s="424"/>
      <c r="E23" s="424"/>
      <c r="F23" s="424"/>
      <c r="G23" s="424"/>
      <c r="H23" s="44"/>
      <c r="I23" s="44"/>
      <c r="J23" s="44" t="b">
        <f>ISNUMBER(N23)</f>
        <v>1</v>
      </c>
      <c r="K23" s="425" t="s">
        <v>117</v>
      </c>
      <c r="L23" s="424"/>
      <c r="M23" s="426"/>
      <c r="N23" s="24">
        <v>0</v>
      </c>
      <c r="O23" s="48">
        <f t="shared" si="2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75" customHeight="1" hidden="1">
      <c r="B24" s="42"/>
      <c r="C24" s="159"/>
      <c r="D24" s="159"/>
      <c r="E24" s="159"/>
      <c r="F24" s="159"/>
      <c r="G24" s="159"/>
      <c r="H24" s="44"/>
      <c r="I24" s="44"/>
      <c r="J24" s="44"/>
      <c r="K24" s="160"/>
      <c r="L24" s="159"/>
      <c r="M24" s="161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75" customHeight="1" hidden="1">
      <c r="B25" s="42" t="s">
        <v>58</v>
      </c>
      <c r="C25" s="424" t="s">
        <v>150</v>
      </c>
      <c r="D25" s="424"/>
      <c r="E25" s="424"/>
      <c r="F25" s="424"/>
      <c r="G25" s="424"/>
      <c r="H25" s="44"/>
      <c r="I25" s="44"/>
      <c r="J25" s="44" t="b">
        <f>ISNUMBER(N25)</f>
        <v>1</v>
      </c>
      <c r="K25" s="425" t="s">
        <v>157</v>
      </c>
      <c r="L25" s="424"/>
      <c r="M25" s="426"/>
      <c r="N25" s="24">
        <v>0</v>
      </c>
      <c r="O25" s="48">
        <f t="shared" si="2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75" customHeight="1" hidden="1">
      <c r="B26" s="42"/>
      <c r="C26" s="159"/>
      <c r="D26" s="159"/>
      <c r="E26" s="159"/>
      <c r="F26" s="159"/>
      <c r="G26" s="159"/>
      <c r="H26" s="44"/>
      <c r="I26" s="44"/>
      <c r="J26" s="44"/>
      <c r="K26" s="160"/>
      <c r="L26" s="159"/>
      <c r="M26" s="161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75" customHeight="1" hidden="1">
      <c r="B27" s="42" t="s">
        <v>59</v>
      </c>
      <c r="C27" s="424" t="s">
        <v>11</v>
      </c>
      <c r="D27" s="424"/>
      <c r="E27" s="424"/>
      <c r="F27" s="424"/>
      <c r="G27" s="424"/>
      <c r="H27" s="44"/>
      <c r="I27" s="44"/>
      <c r="J27" s="44" t="b">
        <f>ISNUMBER(N27)</f>
        <v>1</v>
      </c>
      <c r="K27" s="425" t="s">
        <v>118</v>
      </c>
      <c r="L27" s="424"/>
      <c r="M27" s="426"/>
      <c r="N27" s="24">
        <v>0</v>
      </c>
      <c r="O27" s="48">
        <f t="shared" si="2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>R27</f>
        <v>0</v>
      </c>
      <c r="AB27" s="51">
        <f>AA27</f>
        <v>0</v>
      </c>
      <c r="AC27" s="50"/>
      <c r="AD27" s="55">
        <v>10128</v>
      </c>
    </row>
    <row r="28" spans="2:30" s="41" customFormat="1" ht="30.75" customHeight="1" hidden="1">
      <c r="B28" s="42"/>
      <c r="C28" s="159"/>
      <c r="D28" s="159"/>
      <c r="E28" s="159"/>
      <c r="F28" s="159"/>
      <c r="G28" s="159"/>
      <c r="H28" s="44"/>
      <c r="I28" s="44"/>
      <c r="J28" s="44"/>
      <c r="K28" s="160"/>
      <c r="L28" s="159"/>
      <c r="M28" s="161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75" customHeight="1" hidden="1">
      <c r="B29" s="42" t="s">
        <v>60</v>
      </c>
      <c r="C29" s="424" t="s">
        <v>7</v>
      </c>
      <c r="D29" s="424"/>
      <c r="E29" s="424"/>
      <c r="F29" s="424"/>
      <c r="G29" s="424"/>
      <c r="H29" s="44"/>
      <c r="I29" s="44"/>
      <c r="J29" s="44" t="b">
        <f>ISNUMBER(N29)</f>
        <v>1</v>
      </c>
      <c r="K29" s="436" t="s">
        <v>144</v>
      </c>
      <c r="L29" s="437"/>
      <c r="M29" s="438"/>
      <c r="N29" s="24">
        <v>0</v>
      </c>
      <c r="O29" s="48">
        <f t="shared" si="2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>IF($O29&lt;&gt;0,"XXX",0)</f>
        <v>0</v>
      </c>
      <c r="Z29" s="53">
        <f>IF($O29&lt;&gt;0,"XXX",0)</f>
        <v>0</v>
      </c>
      <c r="AA29" s="54"/>
      <c r="AB29" s="51"/>
      <c r="AC29" s="50"/>
      <c r="AD29" s="55">
        <v>29698</v>
      </c>
    </row>
    <row r="30" spans="2:30" s="41" customFormat="1" ht="30.75" customHeight="1" hidden="1">
      <c r="B30" s="42"/>
      <c r="C30" s="159"/>
      <c r="D30" s="159"/>
      <c r="E30" s="159"/>
      <c r="F30" s="159"/>
      <c r="G30" s="159"/>
      <c r="H30" s="44"/>
      <c r="I30" s="44"/>
      <c r="J30" s="44"/>
      <c r="K30" s="162"/>
      <c r="L30" s="163"/>
      <c r="M30" s="164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75" customHeight="1" hidden="1">
      <c r="B31" s="42" t="s">
        <v>61</v>
      </c>
      <c r="C31" s="424" t="s">
        <v>37</v>
      </c>
      <c r="D31" s="424"/>
      <c r="E31" s="424"/>
      <c r="F31" s="424"/>
      <c r="G31" s="424"/>
      <c r="H31" s="44"/>
      <c r="I31" s="44"/>
      <c r="J31" s="44" t="b">
        <f>ISNUMBER(N31)</f>
        <v>1</v>
      </c>
      <c r="K31" s="425" t="s">
        <v>145</v>
      </c>
      <c r="L31" s="424"/>
      <c r="M31" s="426"/>
      <c r="N31" s="24">
        <v>0</v>
      </c>
      <c r="O31" s="48">
        <f t="shared" si="2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75" customHeight="1" hidden="1">
      <c r="B32" s="42"/>
      <c r="C32" s="159"/>
      <c r="D32" s="159"/>
      <c r="E32" s="159"/>
      <c r="F32" s="159"/>
      <c r="G32" s="159"/>
      <c r="H32" s="44"/>
      <c r="I32" s="44"/>
      <c r="J32" s="44"/>
      <c r="K32" s="162"/>
      <c r="L32" s="163"/>
      <c r="M32" s="164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75" customHeight="1" hidden="1">
      <c r="B33" s="42" t="s">
        <v>62</v>
      </c>
      <c r="C33" s="424" t="s">
        <v>38</v>
      </c>
      <c r="D33" s="424"/>
      <c r="E33" s="424"/>
      <c r="F33" s="424"/>
      <c r="G33" s="424"/>
      <c r="H33" s="44"/>
      <c r="I33" s="44"/>
      <c r="J33" s="44" t="b">
        <f>ISNUMBER(N33)</f>
        <v>1</v>
      </c>
      <c r="K33" s="436" t="s">
        <v>142</v>
      </c>
      <c r="L33" s="437"/>
      <c r="M33" s="438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>R33</f>
        <v>0</v>
      </c>
      <c r="AB33" s="51">
        <f>AA33</f>
        <v>0</v>
      </c>
      <c r="AC33" s="50"/>
      <c r="AD33" s="55">
        <v>25320</v>
      </c>
    </row>
    <row r="34" spans="2:30" s="41" customFormat="1" ht="30.75" customHeight="1" hidden="1">
      <c r="B34" s="42"/>
      <c r="C34" s="159"/>
      <c r="D34" s="159"/>
      <c r="E34" s="159"/>
      <c r="F34" s="159"/>
      <c r="G34" s="159"/>
      <c r="H34" s="44"/>
      <c r="I34" s="44"/>
      <c r="J34" s="44"/>
      <c r="K34" s="162"/>
      <c r="L34" s="163"/>
      <c r="M34" s="164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75" customHeight="1" hidden="1">
      <c r="B35" s="42" t="s">
        <v>63</v>
      </c>
      <c r="C35" s="424" t="s">
        <v>14</v>
      </c>
      <c r="D35" s="424"/>
      <c r="E35" s="424"/>
      <c r="F35" s="424"/>
      <c r="G35" s="424"/>
      <c r="H35" s="44"/>
      <c r="I35" s="44"/>
      <c r="J35" s="44" t="b">
        <f>ISNUMBER(N35)</f>
        <v>1</v>
      </c>
      <c r="K35" s="425" t="s">
        <v>116</v>
      </c>
      <c r="L35" s="424"/>
      <c r="M35" s="426"/>
      <c r="N35" s="24">
        <v>0</v>
      </c>
      <c r="O35" s="48">
        <f t="shared" si="2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>R35</f>
        <v>0</v>
      </c>
      <c r="AB35" s="51">
        <f>AA35</f>
        <v>0</v>
      </c>
      <c r="AC35" s="50"/>
      <c r="AD35" s="55">
        <v>16880</v>
      </c>
    </row>
    <row r="36" spans="2:30" s="41" customFormat="1" ht="30.75" customHeight="1" hidden="1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75" customHeight="1" hidden="1" thickBot="1">
      <c r="B37" s="165" t="s">
        <v>64</v>
      </c>
      <c r="C37" s="427" t="s">
        <v>16</v>
      </c>
      <c r="D37" s="427"/>
      <c r="E37" s="427"/>
      <c r="F37" s="427"/>
      <c r="G37" s="427"/>
      <c r="H37" s="166"/>
      <c r="I37" s="166"/>
      <c r="J37" s="166" t="b">
        <f>ISNUMBER(N37)</f>
        <v>1</v>
      </c>
      <c r="K37" s="428" t="s">
        <v>149</v>
      </c>
      <c r="L37" s="429"/>
      <c r="M37" s="430"/>
      <c r="N37" s="25">
        <v>0</v>
      </c>
      <c r="O37" s="167">
        <f t="shared" si="2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>IF($O37&lt;&gt;0,"XXX",0)</f>
        <v>0</v>
      </c>
      <c r="Z37" s="174">
        <f>IF($O37&lt;&gt;0,"XXX",0)</f>
        <v>0</v>
      </c>
      <c r="AA37" s="172"/>
      <c r="AB37" s="173"/>
      <c r="AC37" s="169"/>
      <c r="AD37" s="175">
        <v>22056</v>
      </c>
    </row>
    <row r="38" spans="2:30" s="41" customFormat="1" ht="27" customHeight="1" hidden="1" thickBot="1">
      <c r="B38" s="431" t="s">
        <v>79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75" customHeight="1">
      <c r="B39" s="176" t="s">
        <v>1</v>
      </c>
      <c r="C39" s="433" t="s">
        <v>39</v>
      </c>
      <c r="D39" s="433"/>
      <c r="E39" s="433"/>
      <c r="F39" s="433"/>
      <c r="G39" s="433"/>
      <c r="H39" s="177"/>
      <c r="I39" s="177"/>
      <c r="J39" s="177" t="b">
        <f>ISNUMBER(N39)</f>
        <v>1</v>
      </c>
      <c r="K39" s="434" t="s">
        <v>139</v>
      </c>
      <c r="L39" s="433"/>
      <c r="M39" s="435"/>
      <c r="N39" s="23">
        <v>0</v>
      </c>
      <c r="O39" s="151">
        <f>IF($E$6="Ano",0,IF(ISNUMBER(N39),IF(N39&lt;12,0,N39),0))</f>
        <v>0</v>
      </c>
      <c r="P39" s="178">
        <f aca="true" t="shared" si="3" ref="P39:P8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>IF($O39&lt;&gt;0,"XXX",0)</f>
        <v>0</v>
      </c>
      <c r="Z39" s="182">
        <f>IF($O39&lt;&gt;0,"XXX",0)</f>
        <v>0</v>
      </c>
      <c r="AA39" s="183"/>
      <c r="AB39" s="184"/>
      <c r="AC39" s="179"/>
      <c r="AD39" s="185">
        <v>17510</v>
      </c>
    </row>
    <row r="40" spans="2:30" s="41" customFormat="1" ht="30.75" customHeight="1" hidden="1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75" customHeight="1">
      <c r="B41" s="89" t="s">
        <v>65</v>
      </c>
      <c r="C41" s="414" t="s">
        <v>40</v>
      </c>
      <c r="D41" s="414"/>
      <c r="E41" s="414"/>
      <c r="F41" s="414"/>
      <c r="G41" s="414"/>
      <c r="H41" s="91"/>
      <c r="I41" s="91"/>
      <c r="J41" s="91" t="b">
        <f>ISNUMBER(N41)</f>
        <v>1</v>
      </c>
      <c r="K41" s="422" t="s">
        <v>139</v>
      </c>
      <c r="L41" s="414"/>
      <c r="M41" s="423"/>
      <c r="N41" s="24">
        <v>0</v>
      </c>
      <c r="O41" s="48">
        <f>IF($E$6="Ano",0,IF(ISNUMBER(N41),IF(N41&lt;12,0,N41),0))</f>
        <v>0</v>
      </c>
      <c r="P41" s="94">
        <f t="shared" si="3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>IF($O41&lt;&gt;0,"XXX",0)</f>
        <v>0</v>
      </c>
      <c r="Z41" s="98">
        <f>IF($O41&lt;&gt;0,"XXX",0)</f>
        <v>0</v>
      </c>
      <c r="AA41" s="99"/>
      <c r="AB41" s="100"/>
      <c r="AC41" s="95"/>
      <c r="AD41" s="101">
        <v>28035</v>
      </c>
    </row>
    <row r="42" spans="2:30" s="41" customFormat="1" ht="30.75" customHeight="1" hidden="1">
      <c r="B42" s="89"/>
      <c r="C42" s="186"/>
      <c r="D42" s="186"/>
      <c r="E42" s="186"/>
      <c r="F42" s="186"/>
      <c r="G42" s="186"/>
      <c r="H42" s="91"/>
      <c r="I42" s="91"/>
      <c r="J42" s="91"/>
      <c r="K42" s="187"/>
      <c r="L42" s="186"/>
      <c r="M42" s="188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75" customHeight="1">
      <c r="B43" s="89" t="s">
        <v>66</v>
      </c>
      <c r="C43" s="414" t="s">
        <v>41</v>
      </c>
      <c r="D43" s="414"/>
      <c r="E43" s="414"/>
      <c r="F43" s="414"/>
      <c r="G43" s="414"/>
      <c r="H43" s="91"/>
      <c r="I43" s="91"/>
      <c r="J43" s="91" t="b">
        <f>ISNUMBER(N43)</f>
        <v>1</v>
      </c>
      <c r="K43" s="422" t="s">
        <v>139</v>
      </c>
      <c r="L43" s="414"/>
      <c r="M43" s="423"/>
      <c r="N43" s="24">
        <v>0</v>
      </c>
      <c r="O43" s="48">
        <f>IF($E$6="Ano",0,IF(ISNUMBER(N43),IF(N43&lt;12,0,N43),0))</f>
        <v>0</v>
      </c>
      <c r="P43" s="94">
        <f t="shared" si="3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>IF($O43&lt;&gt;0,"XXX",0)</f>
        <v>0</v>
      </c>
      <c r="Z43" s="98">
        <f>IF($O43&lt;&gt;0,"XXX",0)</f>
        <v>0</v>
      </c>
      <c r="AA43" s="99"/>
      <c r="AB43" s="100"/>
      <c r="AC43" s="95"/>
      <c r="AD43" s="101">
        <v>28035</v>
      </c>
    </row>
    <row r="44" spans="2:30" s="41" customFormat="1" ht="30.75" customHeight="1" hidden="1">
      <c r="B44" s="89"/>
      <c r="C44" s="186"/>
      <c r="D44" s="186"/>
      <c r="E44" s="186"/>
      <c r="F44" s="186"/>
      <c r="G44" s="186"/>
      <c r="H44" s="91"/>
      <c r="I44" s="91"/>
      <c r="J44" s="91"/>
      <c r="K44" s="187"/>
      <c r="L44" s="186"/>
      <c r="M44" s="188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75" customHeight="1">
      <c r="B45" s="89" t="s">
        <v>67</v>
      </c>
      <c r="C45" s="414" t="s">
        <v>42</v>
      </c>
      <c r="D45" s="414"/>
      <c r="E45" s="414"/>
      <c r="F45" s="414"/>
      <c r="G45" s="414"/>
      <c r="H45" s="91"/>
      <c r="I45" s="91"/>
      <c r="J45" s="91" t="b">
        <f>ISNUMBER(N45)</f>
        <v>1</v>
      </c>
      <c r="K45" s="422" t="s">
        <v>140</v>
      </c>
      <c r="L45" s="414"/>
      <c r="M45" s="423"/>
      <c r="N45" s="24">
        <v>0</v>
      </c>
      <c r="O45" s="48">
        <f>IF($E$6="Ano",0,IF(ISNUMBER(N45),IF(N45&lt;12,0,N45),0))</f>
        <v>0</v>
      </c>
      <c r="P45" s="94">
        <f t="shared" si="3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>IF($O45&lt;&gt;0,"XXX",0)</f>
        <v>0</v>
      </c>
      <c r="Z45" s="98">
        <f>IF($O45&lt;&gt;0,"XXX",0)</f>
        <v>0</v>
      </c>
      <c r="AA45" s="99"/>
      <c r="AB45" s="100"/>
      <c r="AC45" s="95"/>
      <c r="AD45" s="101">
        <v>4695</v>
      </c>
    </row>
    <row r="46" spans="2:30" s="41" customFormat="1" ht="30.75" customHeight="1" hidden="1">
      <c r="B46" s="89"/>
      <c r="C46" s="186"/>
      <c r="D46" s="186"/>
      <c r="E46" s="186"/>
      <c r="F46" s="186"/>
      <c r="G46" s="186"/>
      <c r="H46" s="91"/>
      <c r="I46" s="91"/>
      <c r="J46" s="91"/>
      <c r="K46" s="187"/>
      <c r="L46" s="186"/>
      <c r="M46" s="188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75" customHeight="1">
      <c r="B47" s="89" t="s">
        <v>3</v>
      </c>
      <c r="C47" s="414" t="s">
        <v>151</v>
      </c>
      <c r="D47" s="414"/>
      <c r="E47" s="414"/>
      <c r="F47" s="414"/>
      <c r="G47" s="414"/>
      <c r="H47" s="91"/>
      <c r="I47" s="91"/>
      <c r="J47" s="91" t="b">
        <f>ISNUMBER(N47)</f>
        <v>1</v>
      </c>
      <c r="K47" s="422" t="s">
        <v>157</v>
      </c>
      <c r="L47" s="414"/>
      <c r="M47" s="423"/>
      <c r="N47" s="24">
        <v>0</v>
      </c>
      <c r="O47" s="48">
        <f>IF(ISNUMBER(N47),N47,0)</f>
        <v>0</v>
      </c>
      <c r="P47" s="94">
        <f t="shared" si="3"/>
        <v>0</v>
      </c>
      <c r="Q47" s="95"/>
      <c r="R47" s="96">
        <f aca="true" t="shared" si="4" ref="R47:R61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aca="true" t="shared" si="5" ref="AB47:AB71">AA47</f>
        <v>0</v>
      </c>
      <c r="AC47" s="95"/>
      <c r="AD47" s="101">
        <v>6752</v>
      </c>
    </row>
    <row r="48" spans="2:30" s="41" customFormat="1" ht="30.75" customHeight="1" hidden="1">
      <c r="B48" s="89"/>
      <c r="C48" s="186"/>
      <c r="D48" s="186"/>
      <c r="E48" s="186"/>
      <c r="F48" s="186"/>
      <c r="G48" s="186"/>
      <c r="H48" s="91"/>
      <c r="I48" s="91"/>
      <c r="J48" s="91"/>
      <c r="K48" s="187"/>
      <c r="L48" s="186"/>
      <c r="M48" s="188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75" customHeight="1">
      <c r="B49" s="89" t="s">
        <v>4</v>
      </c>
      <c r="C49" s="414" t="s">
        <v>152</v>
      </c>
      <c r="D49" s="414"/>
      <c r="E49" s="414"/>
      <c r="F49" s="414"/>
      <c r="G49" s="414"/>
      <c r="H49" s="91"/>
      <c r="I49" s="91"/>
      <c r="J49" s="91" t="b">
        <f>ISNUMBER(N49)</f>
        <v>1</v>
      </c>
      <c r="K49" s="422" t="s">
        <v>119</v>
      </c>
      <c r="L49" s="414"/>
      <c r="M49" s="423"/>
      <c r="N49" s="24">
        <v>0</v>
      </c>
      <c r="O49" s="48">
        <f>IF(ISNUMBER(N49),N49,0)</f>
        <v>0</v>
      </c>
      <c r="P49" s="94">
        <f t="shared" si="3"/>
        <v>0</v>
      </c>
      <c r="Q49" s="95"/>
      <c r="R49" s="96">
        <f t="shared" si="4"/>
        <v>0</v>
      </c>
      <c r="S49" s="97"/>
      <c r="T49" s="97"/>
      <c r="U49" s="98"/>
      <c r="V49" s="99"/>
      <c r="W49" s="100"/>
      <c r="X49" s="98"/>
      <c r="Y49" s="98"/>
      <c r="Z49" s="98"/>
      <c r="AA49" s="98">
        <f>R49</f>
        <v>0</v>
      </c>
      <c r="AB49" s="100">
        <f t="shared" si="5"/>
        <v>0</v>
      </c>
      <c r="AC49" s="95"/>
      <c r="AD49" s="101">
        <v>13504</v>
      </c>
    </row>
    <row r="50" spans="2:30" s="41" customFormat="1" ht="30.75" customHeight="1" hidden="1">
      <c r="B50" s="89"/>
      <c r="C50" s="186"/>
      <c r="D50" s="186"/>
      <c r="E50" s="186"/>
      <c r="F50" s="186"/>
      <c r="G50" s="186"/>
      <c r="H50" s="91"/>
      <c r="I50" s="91"/>
      <c r="J50" s="91"/>
      <c r="K50" s="187"/>
      <c r="L50" s="186"/>
      <c r="M50" s="188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75" customHeight="1">
      <c r="B51" s="89" t="s">
        <v>6</v>
      </c>
      <c r="C51" s="414" t="s">
        <v>91</v>
      </c>
      <c r="D51" s="414"/>
      <c r="E51" s="414"/>
      <c r="F51" s="414"/>
      <c r="G51" s="414"/>
      <c r="H51" s="91"/>
      <c r="I51" s="91"/>
      <c r="J51" s="91" t="b">
        <f>ISNUMBER(N51)</f>
        <v>1</v>
      </c>
      <c r="K51" s="422" t="s">
        <v>119</v>
      </c>
      <c r="L51" s="414"/>
      <c r="M51" s="423"/>
      <c r="N51" s="24">
        <v>0</v>
      </c>
      <c r="O51" s="48">
        <f>IF($E$6="Ano",0,IF(ISNUMBER(N51),N51,0))</f>
        <v>0</v>
      </c>
      <c r="P51" s="94">
        <f t="shared" si="3"/>
        <v>0</v>
      </c>
      <c r="Q51" s="95"/>
      <c r="R51" s="96">
        <f t="shared" si="4"/>
        <v>0</v>
      </c>
      <c r="S51" s="97"/>
      <c r="T51" s="97"/>
      <c r="U51" s="98"/>
      <c r="V51" s="99"/>
      <c r="W51" s="100"/>
      <c r="X51" s="98"/>
      <c r="Y51" s="98"/>
      <c r="Z51" s="98"/>
      <c r="AA51" s="98">
        <f>R51</f>
        <v>0</v>
      </c>
      <c r="AB51" s="100">
        <f t="shared" si="5"/>
        <v>0</v>
      </c>
      <c r="AC51" s="95"/>
      <c r="AD51" s="101">
        <v>13504</v>
      </c>
    </row>
    <row r="52" spans="2:30" s="41" customFormat="1" ht="30.75" customHeight="1" hidden="1">
      <c r="B52" s="89"/>
      <c r="C52" s="186"/>
      <c r="D52" s="186"/>
      <c r="E52" s="186"/>
      <c r="F52" s="186"/>
      <c r="G52" s="186"/>
      <c r="H52" s="91"/>
      <c r="I52" s="91"/>
      <c r="J52" s="91"/>
      <c r="K52" s="187"/>
      <c r="L52" s="186"/>
      <c r="M52" s="188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75" customHeight="1">
      <c r="B53" s="89" t="s">
        <v>9</v>
      </c>
      <c r="C53" s="414" t="s">
        <v>153</v>
      </c>
      <c r="D53" s="414"/>
      <c r="E53" s="414"/>
      <c r="F53" s="414"/>
      <c r="G53" s="414"/>
      <c r="H53" s="91"/>
      <c r="I53" s="91"/>
      <c r="J53" s="91" t="b">
        <f>ISNUMBER(N53)</f>
        <v>1</v>
      </c>
      <c r="K53" s="422" t="s">
        <v>120</v>
      </c>
      <c r="L53" s="414"/>
      <c r="M53" s="423"/>
      <c r="N53" s="24">
        <v>0</v>
      </c>
      <c r="O53" s="48">
        <f>IF(ISNUMBER(N53),N53,0)</f>
        <v>0</v>
      </c>
      <c r="P53" s="94">
        <f t="shared" si="3"/>
        <v>0</v>
      </c>
      <c r="Q53" s="95"/>
      <c r="R53" s="96">
        <f t="shared" si="4"/>
        <v>0</v>
      </c>
      <c r="S53" s="97"/>
      <c r="T53" s="97"/>
      <c r="U53" s="98"/>
      <c r="V53" s="99"/>
      <c r="W53" s="100"/>
      <c r="X53" s="98"/>
      <c r="Y53" s="98"/>
      <c r="Z53" s="98"/>
      <c r="AA53" s="98">
        <f>R53</f>
        <v>0</v>
      </c>
      <c r="AB53" s="100">
        <f t="shared" si="5"/>
        <v>0</v>
      </c>
      <c r="AC53" s="95"/>
      <c r="AD53" s="101">
        <v>23632</v>
      </c>
    </row>
    <row r="54" spans="2:30" s="41" customFormat="1" ht="30.75" customHeight="1" hidden="1">
      <c r="B54" s="89"/>
      <c r="C54" s="186"/>
      <c r="D54" s="186"/>
      <c r="E54" s="186"/>
      <c r="F54" s="186"/>
      <c r="G54" s="186"/>
      <c r="H54" s="91"/>
      <c r="I54" s="91"/>
      <c r="J54" s="91"/>
      <c r="K54" s="187"/>
      <c r="L54" s="186"/>
      <c r="M54" s="188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75" customHeight="1">
      <c r="B55" s="89" t="s">
        <v>10</v>
      </c>
      <c r="C55" s="414" t="s">
        <v>43</v>
      </c>
      <c r="D55" s="414"/>
      <c r="E55" s="414"/>
      <c r="F55" s="414"/>
      <c r="G55" s="414"/>
      <c r="H55" s="91"/>
      <c r="I55" s="91"/>
      <c r="J55" s="91" t="b">
        <f>ISNUMBER(N55)</f>
        <v>1</v>
      </c>
      <c r="K55" s="422" t="s">
        <v>120</v>
      </c>
      <c r="L55" s="414"/>
      <c r="M55" s="423"/>
      <c r="N55" s="24">
        <v>0</v>
      </c>
      <c r="O55" s="48">
        <f>IF($E$6="Ano",0,IF(ISNUMBER(N55),N55,0))</f>
        <v>0</v>
      </c>
      <c r="P55" s="94">
        <f t="shared" si="3"/>
        <v>0</v>
      </c>
      <c r="Q55" s="95"/>
      <c r="R55" s="96">
        <f t="shared" si="4"/>
        <v>0</v>
      </c>
      <c r="S55" s="97"/>
      <c r="T55" s="97"/>
      <c r="U55" s="98"/>
      <c r="V55" s="99"/>
      <c r="W55" s="100"/>
      <c r="X55" s="98"/>
      <c r="Y55" s="98"/>
      <c r="Z55" s="98"/>
      <c r="AA55" s="98">
        <f>R55</f>
        <v>0</v>
      </c>
      <c r="AB55" s="100">
        <f t="shared" si="5"/>
        <v>0</v>
      </c>
      <c r="AC55" s="95"/>
      <c r="AD55" s="101">
        <v>23632</v>
      </c>
    </row>
    <row r="56" spans="2:30" s="41" customFormat="1" ht="30.75" customHeight="1" hidden="1">
      <c r="B56" s="89"/>
      <c r="C56" s="186"/>
      <c r="D56" s="186"/>
      <c r="E56" s="186"/>
      <c r="F56" s="186"/>
      <c r="G56" s="186"/>
      <c r="H56" s="91"/>
      <c r="I56" s="91"/>
      <c r="J56" s="91"/>
      <c r="K56" s="187"/>
      <c r="L56" s="186"/>
      <c r="M56" s="188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75" customHeight="1">
      <c r="B57" s="89" t="s">
        <v>68</v>
      </c>
      <c r="C57" s="414" t="s">
        <v>154</v>
      </c>
      <c r="D57" s="414"/>
      <c r="E57" s="414"/>
      <c r="F57" s="414"/>
      <c r="G57" s="414"/>
      <c r="H57" s="91"/>
      <c r="I57" s="91"/>
      <c r="J57" s="91" t="b">
        <f>ISNUMBER(N57)</f>
        <v>1</v>
      </c>
      <c r="K57" s="422" t="s">
        <v>121</v>
      </c>
      <c r="L57" s="414"/>
      <c r="M57" s="423"/>
      <c r="N57" s="24">
        <v>0</v>
      </c>
      <c r="O57" s="48">
        <f>IF(ISNUMBER(N57),N57,0)</f>
        <v>0</v>
      </c>
      <c r="P57" s="94">
        <f t="shared" si="3"/>
        <v>0</v>
      </c>
      <c r="Q57" s="95"/>
      <c r="R57" s="96">
        <f t="shared" si="4"/>
        <v>0</v>
      </c>
      <c r="S57" s="97"/>
      <c r="T57" s="97"/>
      <c r="U57" s="98"/>
      <c r="V57" s="99"/>
      <c r="W57" s="100"/>
      <c r="X57" s="98"/>
      <c r="Y57" s="98"/>
      <c r="Z57" s="98"/>
      <c r="AA57" s="98">
        <f>R57</f>
        <v>0</v>
      </c>
      <c r="AB57" s="100">
        <f t="shared" si="5"/>
        <v>0</v>
      </c>
      <c r="AC57" s="95"/>
      <c r="AD57" s="101">
        <v>33760</v>
      </c>
    </row>
    <row r="58" spans="2:30" s="41" customFormat="1" ht="30.75" customHeight="1" hidden="1">
      <c r="B58" s="89"/>
      <c r="C58" s="186"/>
      <c r="D58" s="186"/>
      <c r="E58" s="186"/>
      <c r="F58" s="186"/>
      <c r="G58" s="186"/>
      <c r="H58" s="91"/>
      <c r="I58" s="91"/>
      <c r="J58" s="91"/>
      <c r="K58" s="187"/>
      <c r="L58" s="186"/>
      <c r="M58" s="188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75" customHeight="1">
      <c r="B59" s="89" t="s">
        <v>69</v>
      </c>
      <c r="C59" s="414" t="s">
        <v>44</v>
      </c>
      <c r="D59" s="414"/>
      <c r="E59" s="414"/>
      <c r="F59" s="414"/>
      <c r="G59" s="414"/>
      <c r="H59" s="91"/>
      <c r="I59" s="91"/>
      <c r="J59" s="91" t="b">
        <f>ISNUMBER(N59)</f>
        <v>1</v>
      </c>
      <c r="K59" s="422" t="s">
        <v>121</v>
      </c>
      <c r="L59" s="414"/>
      <c r="M59" s="423"/>
      <c r="N59" s="24">
        <v>0</v>
      </c>
      <c r="O59" s="48">
        <f>IF($E$6="Ano",0,IF(ISNUMBER(N59),N59,0))</f>
        <v>0</v>
      </c>
      <c r="P59" s="94">
        <f t="shared" si="3"/>
        <v>0</v>
      </c>
      <c r="Q59" s="95"/>
      <c r="R59" s="96">
        <f t="shared" si="4"/>
        <v>0</v>
      </c>
      <c r="S59" s="97"/>
      <c r="T59" s="97"/>
      <c r="U59" s="98"/>
      <c r="V59" s="99"/>
      <c r="W59" s="100"/>
      <c r="X59" s="98"/>
      <c r="Y59" s="98"/>
      <c r="Z59" s="98"/>
      <c r="AA59" s="98">
        <f>R59</f>
        <v>0</v>
      </c>
      <c r="AB59" s="100">
        <f t="shared" si="5"/>
        <v>0</v>
      </c>
      <c r="AC59" s="95"/>
      <c r="AD59" s="101">
        <v>33760</v>
      </c>
    </row>
    <row r="60" spans="2:30" s="41" customFormat="1" ht="30.75" customHeight="1" hidden="1">
      <c r="B60" s="89"/>
      <c r="C60" s="186"/>
      <c r="D60" s="186"/>
      <c r="E60" s="186"/>
      <c r="F60" s="186"/>
      <c r="G60" s="186"/>
      <c r="H60" s="91"/>
      <c r="I60" s="91"/>
      <c r="J60" s="91"/>
      <c r="K60" s="187"/>
      <c r="L60" s="186"/>
      <c r="M60" s="188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75" customHeight="1">
      <c r="B61" s="89" t="s">
        <v>70</v>
      </c>
      <c r="C61" s="414" t="s">
        <v>19</v>
      </c>
      <c r="D61" s="414"/>
      <c r="E61" s="414"/>
      <c r="F61" s="414"/>
      <c r="G61" s="414"/>
      <c r="H61" s="91"/>
      <c r="I61" s="91"/>
      <c r="J61" s="91" t="b">
        <f>ISNUMBER(N61)</f>
        <v>1</v>
      </c>
      <c r="K61" s="422" t="s">
        <v>122</v>
      </c>
      <c r="L61" s="414"/>
      <c r="M61" s="423"/>
      <c r="N61" s="24">
        <v>0</v>
      </c>
      <c r="O61" s="48">
        <f>IF($E$6="Ano",0,IF(ISNUMBER(N61),N61,0))</f>
        <v>0</v>
      </c>
      <c r="P61" s="94">
        <f t="shared" si="3"/>
        <v>0</v>
      </c>
      <c r="Q61" s="95"/>
      <c r="R61" s="96">
        <f t="shared" si="4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5"/>
        <v>0</v>
      </c>
      <c r="AC61" s="95"/>
      <c r="AD61" s="101">
        <v>1360</v>
      </c>
    </row>
    <row r="62" spans="2:30" s="41" customFormat="1" ht="30.75" customHeight="1" hidden="1">
      <c r="B62" s="89"/>
      <c r="C62" s="186"/>
      <c r="D62" s="186"/>
      <c r="E62" s="186"/>
      <c r="F62" s="186"/>
      <c r="G62" s="186"/>
      <c r="H62" s="91"/>
      <c r="I62" s="91"/>
      <c r="J62" s="91"/>
      <c r="K62" s="187"/>
      <c r="L62" s="186"/>
      <c r="M62" s="188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customHeight="1">
      <c r="B63" s="89" t="s">
        <v>71</v>
      </c>
      <c r="C63" s="414" t="s">
        <v>155</v>
      </c>
      <c r="D63" s="414"/>
      <c r="E63" s="414"/>
      <c r="F63" s="414"/>
      <c r="G63" s="414"/>
      <c r="H63" s="91"/>
      <c r="I63" s="91"/>
      <c r="J63" s="91" t="b">
        <f>ISNUMBER(N63)</f>
        <v>1</v>
      </c>
      <c r="K63" s="422" t="s">
        <v>159</v>
      </c>
      <c r="L63" s="414"/>
      <c r="M63" s="423"/>
      <c r="N63" s="24">
        <v>0</v>
      </c>
      <c r="O63" s="48">
        <f>IF(ISNUMBER(N63),N63,0)</f>
        <v>0</v>
      </c>
      <c r="P63" s="94">
        <f t="shared" si="3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5"/>
        <v>0</v>
      </c>
      <c r="AC63" s="95"/>
      <c r="AD63" s="101">
        <v>16136</v>
      </c>
    </row>
    <row r="64" spans="2:30" s="41" customFormat="1" ht="30.75" customHeight="1" hidden="1">
      <c r="B64" s="89"/>
      <c r="C64" s="186"/>
      <c r="D64" s="186"/>
      <c r="E64" s="186"/>
      <c r="F64" s="186"/>
      <c r="G64" s="186"/>
      <c r="H64" s="91"/>
      <c r="I64" s="91"/>
      <c r="J64" s="91"/>
      <c r="K64" s="189"/>
      <c r="L64" s="190"/>
      <c r="M64" s="191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75" customHeight="1">
      <c r="B65" s="89" t="s">
        <v>72</v>
      </c>
      <c r="C65" s="414" t="s">
        <v>45</v>
      </c>
      <c r="D65" s="414"/>
      <c r="E65" s="414"/>
      <c r="F65" s="414"/>
      <c r="G65" s="414"/>
      <c r="H65" s="91"/>
      <c r="I65" s="91"/>
      <c r="J65" s="91" t="b">
        <f>ISNUMBER(N65)</f>
        <v>1</v>
      </c>
      <c r="K65" s="422" t="s">
        <v>146</v>
      </c>
      <c r="L65" s="414"/>
      <c r="M65" s="423"/>
      <c r="N65" s="24">
        <v>0</v>
      </c>
      <c r="O65" s="48">
        <f>IF(ISNUMBER(N65),N65,0)</f>
        <v>0</v>
      </c>
      <c r="P65" s="94">
        <f t="shared" si="3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5"/>
        <v>0</v>
      </c>
      <c r="AC65" s="95"/>
      <c r="AD65" s="101">
        <v>8492</v>
      </c>
    </row>
    <row r="66" spans="2:30" s="41" customFormat="1" ht="30.75" customHeight="1" hidden="1">
      <c r="B66" s="89"/>
      <c r="C66" s="186"/>
      <c r="D66" s="186"/>
      <c r="E66" s="186"/>
      <c r="F66" s="186"/>
      <c r="G66" s="186"/>
      <c r="H66" s="91"/>
      <c r="I66" s="91"/>
      <c r="J66" s="91"/>
      <c r="K66" s="189"/>
      <c r="L66" s="190"/>
      <c r="M66" s="191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75" customHeight="1">
      <c r="B67" s="89" t="s">
        <v>73</v>
      </c>
      <c r="C67" s="414" t="s">
        <v>18</v>
      </c>
      <c r="D67" s="414"/>
      <c r="E67" s="414"/>
      <c r="F67" s="414"/>
      <c r="G67" s="414"/>
      <c r="H67" s="91"/>
      <c r="I67" s="91"/>
      <c r="J67" s="91" t="b">
        <f>ISNUMBER(N67)</f>
        <v>1</v>
      </c>
      <c r="K67" s="422" t="s">
        <v>147</v>
      </c>
      <c r="L67" s="414"/>
      <c r="M67" s="423"/>
      <c r="N67" s="24">
        <v>0</v>
      </c>
      <c r="O67" s="48">
        <f>IF(ISNUMBER(N67),N67,0)</f>
        <v>0</v>
      </c>
      <c r="P67" s="94">
        <f t="shared" si="3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5"/>
        <v>0</v>
      </c>
      <c r="AC67" s="95"/>
      <c r="AD67" s="101">
        <v>7780</v>
      </c>
    </row>
    <row r="68" spans="2:30" s="41" customFormat="1" ht="30.75" customHeight="1" hidden="1">
      <c r="B68" s="89"/>
      <c r="C68" s="186"/>
      <c r="D68" s="186"/>
      <c r="E68" s="186"/>
      <c r="F68" s="186"/>
      <c r="G68" s="186"/>
      <c r="H68" s="91"/>
      <c r="I68" s="91"/>
      <c r="J68" s="91"/>
      <c r="K68" s="189"/>
      <c r="L68" s="190"/>
      <c r="M68" s="191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75" customHeight="1">
      <c r="B69" s="89" t="s">
        <v>74</v>
      </c>
      <c r="C69" s="414" t="s">
        <v>17</v>
      </c>
      <c r="D69" s="414"/>
      <c r="E69" s="414"/>
      <c r="F69" s="414"/>
      <c r="G69" s="414"/>
      <c r="H69" s="91"/>
      <c r="I69" s="91"/>
      <c r="J69" s="91" t="b">
        <f>ISNUMBER(N69)</f>
        <v>1</v>
      </c>
      <c r="K69" s="422" t="s">
        <v>148</v>
      </c>
      <c r="L69" s="414"/>
      <c r="M69" s="423"/>
      <c r="N69" s="24">
        <v>0</v>
      </c>
      <c r="O69" s="48">
        <f>IF($E$6="Ano",0,IF(ISNUMBER(N69),N69,0))</f>
        <v>0</v>
      </c>
      <c r="P69" s="94">
        <f t="shared" si="3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>R69</f>
        <v>0</v>
      </c>
      <c r="AB69" s="100">
        <f t="shared" si="5"/>
        <v>0</v>
      </c>
      <c r="AC69" s="95"/>
      <c r="AD69" s="101">
        <v>26885</v>
      </c>
    </row>
    <row r="70" spans="2:30" s="41" customFormat="1" ht="30.75" customHeight="1" hidden="1">
      <c r="B70" s="89"/>
      <c r="C70" s="186"/>
      <c r="D70" s="186"/>
      <c r="E70" s="186"/>
      <c r="F70" s="186"/>
      <c r="G70" s="186"/>
      <c r="H70" s="91"/>
      <c r="I70" s="91"/>
      <c r="J70" s="91"/>
      <c r="K70" s="189"/>
      <c r="L70" s="190"/>
      <c r="M70" s="191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75" customHeight="1">
      <c r="B71" s="89" t="s">
        <v>75</v>
      </c>
      <c r="C71" s="414" t="s">
        <v>156</v>
      </c>
      <c r="D71" s="414"/>
      <c r="E71" s="414"/>
      <c r="F71" s="414"/>
      <c r="G71" s="414"/>
      <c r="H71" s="91"/>
      <c r="I71" s="91"/>
      <c r="J71" s="91" t="b">
        <f>ISNUMBER(N71)</f>
        <v>1</v>
      </c>
      <c r="K71" s="422" t="s">
        <v>158</v>
      </c>
      <c r="L71" s="414"/>
      <c r="M71" s="423"/>
      <c r="N71" s="24">
        <v>0</v>
      </c>
      <c r="O71" s="48">
        <f>IF(ISNUMBER(N71),N71,0)</f>
        <v>0</v>
      </c>
      <c r="P71" s="94">
        <f t="shared" si="3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5"/>
        <v>0</v>
      </c>
      <c r="AC71" s="95"/>
      <c r="AD71" s="101">
        <v>5377</v>
      </c>
    </row>
    <row r="72" spans="2:30" s="41" customFormat="1" ht="30.75" customHeight="1" hidden="1">
      <c r="B72" s="89"/>
      <c r="C72" s="186"/>
      <c r="D72" s="186"/>
      <c r="E72" s="186"/>
      <c r="F72" s="186"/>
      <c r="G72" s="186"/>
      <c r="H72" s="91"/>
      <c r="I72" s="91"/>
      <c r="J72" s="91"/>
      <c r="K72" s="189"/>
      <c r="L72" s="190"/>
      <c r="M72" s="191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75" customHeight="1">
      <c r="B73" s="89" t="s">
        <v>12</v>
      </c>
      <c r="C73" s="414" t="s">
        <v>46</v>
      </c>
      <c r="D73" s="414"/>
      <c r="E73" s="414"/>
      <c r="F73" s="414"/>
      <c r="G73" s="414"/>
      <c r="H73" s="91"/>
      <c r="I73" s="91"/>
      <c r="J73" s="91" t="b">
        <f>ISNUMBER(N73)</f>
        <v>1</v>
      </c>
      <c r="K73" s="415" t="s">
        <v>160</v>
      </c>
      <c r="L73" s="416"/>
      <c r="M73" s="417"/>
      <c r="N73" s="24">
        <v>0</v>
      </c>
      <c r="O73" s="48">
        <f>IF(ISNUMBER(N73),N73,0)</f>
        <v>0</v>
      </c>
      <c r="P73" s="94">
        <f t="shared" si="3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>IF($O73&lt;&gt;0,"XXX",0)</f>
        <v>0</v>
      </c>
      <c r="Z73" s="98">
        <f>IF($O73&lt;&gt;0,"XXX",0)</f>
        <v>0</v>
      </c>
      <c r="AA73" s="99"/>
      <c r="AB73" s="100"/>
      <c r="AC73" s="95"/>
      <c r="AD73" s="101">
        <v>17277</v>
      </c>
    </row>
    <row r="74" spans="2:30" s="41" customFormat="1" ht="30.75" customHeight="1" hidden="1">
      <c r="B74" s="89"/>
      <c r="C74" s="186"/>
      <c r="D74" s="186"/>
      <c r="E74" s="186"/>
      <c r="F74" s="186"/>
      <c r="G74" s="186"/>
      <c r="H74" s="91"/>
      <c r="I74" s="91"/>
      <c r="J74" s="91"/>
      <c r="K74" s="189"/>
      <c r="L74" s="190"/>
      <c r="M74" s="191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75" customHeight="1">
      <c r="B75" s="89" t="s">
        <v>13</v>
      </c>
      <c r="C75" s="414" t="s">
        <v>47</v>
      </c>
      <c r="D75" s="414"/>
      <c r="E75" s="414"/>
      <c r="F75" s="414"/>
      <c r="G75" s="414"/>
      <c r="H75" s="91"/>
      <c r="I75" s="91"/>
      <c r="J75" s="91" t="b">
        <f>ISNUMBER(N75)</f>
        <v>1</v>
      </c>
      <c r="K75" s="422" t="s">
        <v>161</v>
      </c>
      <c r="L75" s="414"/>
      <c r="M75" s="423"/>
      <c r="N75" s="24">
        <v>0</v>
      </c>
      <c r="O75" s="48">
        <f>IF(ISNUMBER(N75),N75,0)</f>
        <v>0</v>
      </c>
      <c r="P75" s="94">
        <f t="shared" si="3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>IF($O75&lt;&gt;0,"XXX",0)</f>
        <v>0</v>
      </c>
      <c r="Z75" s="98">
        <f>IF($O75&lt;&gt;0,"XXX",0)</f>
        <v>0</v>
      </c>
      <c r="AA75" s="99"/>
      <c r="AB75" s="100"/>
      <c r="AC75" s="95"/>
      <c r="AD75" s="101">
        <v>17277</v>
      </c>
    </row>
    <row r="76" spans="2:30" s="41" customFormat="1" ht="30.75" customHeight="1" hidden="1">
      <c r="B76" s="89"/>
      <c r="C76" s="186"/>
      <c r="D76" s="186"/>
      <c r="E76" s="186"/>
      <c r="F76" s="186"/>
      <c r="G76" s="186"/>
      <c r="H76" s="91"/>
      <c r="I76" s="91"/>
      <c r="J76" s="91"/>
      <c r="K76" s="187"/>
      <c r="L76" s="186"/>
      <c r="M76" s="188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75" customHeight="1">
      <c r="B77" s="89" t="s">
        <v>15</v>
      </c>
      <c r="C77" s="414" t="s">
        <v>48</v>
      </c>
      <c r="D77" s="414"/>
      <c r="E77" s="414"/>
      <c r="F77" s="414"/>
      <c r="G77" s="414"/>
      <c r="H77" s="91"/>
      <c r="I77" s="91"/>
      <c r="J77" s="91" t="b">
        <f>ISNUMBER(N77)</f>
        <v>1</v>
      </c>
      <c r="K77" s="415" t="s">
        <v>162</v>
      </c>
      <c r="L77" s="416"/>
      <c r="M77" s="417"/>
      <c r="N77" s="24">
        <v>0</v>
      </c>
      <c r="O77" s="48">
        <f>IF(ISNUMBER(N77),N77,0)</f>
        <v>0</v>
      </c>
      <c r="P77" s="94">
        <f t="shared" si="3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>IF($O77&lt;&gt;0,"XXX",0)</f>
        <v>0</v>
      </c>
      <c r="Z77" s="98">
        <f>IF($O77&lt;&gt;0,"XXX",0)</f>
        <v>0</v>
      </c>
      <c r="AA77" s="99"/>
      <c r="AB77" s="100"/>
      <c r="AC77" s="95"/>
      <c r="AD77" s="101">
        <v>8523</v>
      </c>
    </row>
    <row r="78" spans="2:30" s="41" customFormat="1" ht="30.75" customHeight="1" hidden="1">
      <c r="B78" s="89"/>
      <c r="C78" s="186"/>
      <c r="D78" s="186"/>
      <c r="E78" s="186"/>
      <c r="F78" s="186"/>
      <c r="G78" s="186"/>
      <c r="H78" s="91"/>
      <c r="I78" s="91"/>
      <c r="J78" s="91"/>
      <c r="K78" s="189"/>
      <c r="L78" s="190"/>
      <c r="M78" s="191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75" customHeight="1">
      <c r="B79" s="89" t="s">
        <v>76</v>
      </c>
      <c r="C79" s="414" t="s">
        <v>49</v>
      </c>
      <c r="D79" s="414"/>
      <c r="E79" s="414"/>
      <c r="F79" s="414"/>
      <c r="G79" s="414"/>
      <c r="H79" s="91"/>
      <c r="I79" s="91"/>
      <c r="J79" s="91" t="b">
        <f>ISNUMBER(N79)</f>
        <v>1</v>
      </c>
      <c r="K79" s="415" t="s">
        <v>163</v>
      </c>
      <c r="L79" s="416"/>
      <c r="M79" s="417"/>
      <c r="N79" s="24">
        <v>0</v>
      </c>
      <c r="O79" s="48">
        <f>IF(ISNUMBER(N79),N79,0)</f>
        <v>0</v>
      </c>
      <c r="P79" s="94">
        <f t="shared" si="3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>IF($O79&lt;&gt;0,"XXX",0)</f>
        <v>0</v>
      </c>
      <c r="Z79" s="98">
        <f>IF($O79&lt;&gt;0,"XXX",0)</f>
        <v>0</v>
      </c>
      <c r="AA79" s="99"/>
      <c r="AB79" s="100"/>
      <c r="AC79" s="95"/>
      <c r="AD79" s="101">
        <v>25569</v>
      </c>
    </row>
    <row r="80" spans="2:30" s="41" customFormat="1" ht="30.75" customHeight="1" hidden="1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30" s="41" customFormat="1" ht="30.75" customHeight="1" thickBot="1">
      <c r="B81" s="192" t="s">
        <v>77</v>
      </c>
      <c r="C81" s="418" t="s">
        <v>50</v>
      </c>
      <c r="D81" s="418"/>
      <c r="E81" s="418"/>
      <c r="F81" s="418"/>
      <c r="G81" s="418"/>
      <c r="H81" s="193"/>
      <c r="I81" s="193"/>
      <c r="J81" s="193" t="b">
        <f>ISNUMBER(N81)</f>
        <v>1</v>
      </c>
      <c r="K81" s="419" t="s">
        <v>149</v>
      </c>
      <c r="L81" s="420"/>
      <c r="M81" s="421"/>
      <c r="N81" s="25">
        <v>0</v>
      </c>
      <c r="O81" s="167">
        <f>IF(ISNUMBER(N81),N81,0)</f>
        <v>0</v>
      </c>
      <c r="P81" s="194">
        <f t="shared" si="3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>IF($O81&lt;&gt;0,"XXX",0)</f>
        <v>0</v>
      </c>
      <c r="Z81" s="197">
        <f>IF($O81&lt;&gt;0,"XXX",0)</f>
        <v>0</v>
      </c>
      <c r="AA81" s="199"/>
      <c r="AB81" s="196"/>
      <c r="AC81" s="195"/>
      <c r="AD81" s="200">
        <v>22056</v>
      </c>
    </row>
    <row r="82" spans="2:30" s="41" customFormat="1" ht="27" customHeight="1" thickBot="1">
      <c r="B82" s="403" t="s">
        <v>80</v>
      </c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30" s="41" customFormat="1" ht="33" customHeight="1" hidden="1" thickBot="1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30" s="41" customFormat="1" ht="43.5" customHeight="1" hidden="1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30" s="41" customFormat="1" ht="14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30" s="41" customFormat="1" ht="21" customHeight="1" thickBot="1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30" s="41" customFormat="1" ht="21" customHeight="1">
      <c r="B87" s="224" t="s">
        <v>110</v>
      </c>
      <c r="C87" s="405" t="s">
        <v>111</v>
      </c>
      <c r="D87" s="406"/>
      <c r="E87" s="406"/>
      <c r="F87" s="406"/>
      <c r="G87" s="406"/>
      <c r="H87" s="406"/>
      <c r="I87" s="407"/>
      <c r="J87" s="225"/>
      <c r="K87" s="225" t="s">
        <v>112</v>
      </c>
      <c r="L87" s="226" t="s">
        <v>113</v>
      </c>
      <c r="M87" s="408" t="s">
        <v>114</v>
      </c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10"/>
    </row>
    <row r="88" spans="2:30" s="41" customFormat="1" ht="28.5" customHeight="1">
      <c r="B88" s="399" t="s">
        <v>100</v>
      </c>
      <c r="C88" s="411" t="s">
        <v>99</v>
      </c>
      <c r="D88" s="412"/>
      <c r="E88" s="412"/>
      <c r="F88" s="412"/>
      <c r="G88" s="412"/>
      <c r="H88" s="412"/>
      <c r="I88" s="413"/>
      <c r="J88" s="230"/>
      <c r="K88" s="228">
        <v>54000</v>
      </c>
      <c r="L88" s="229">
        <f>R83</f>
        <v>0</v>
      </c>
      <c r="M88" s="393" t="s">
        <v>167</v>
      </c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5"/>
    </row>
    <row r="89" spans="2:30" s="41" customFormat="1" ht="28.5" customHeight="1">
      <c r="B89" s="399"/>
      <c r="C89" s="375" t="s">
        <v>0</v>
      </c>
      <c r="D89" s="376"/>
      <c r="E89" s="376"/>
      <c r="F89" s="376"/>
      <c r="G89" s="376"/>
      <c r="H89" s="376"/>
      <c r="I89" s="377"/>
      <c r="J89" s="230"/>
      <c r="K89" s="228">
        <v>50501</v>
      </c>
      <c r="L89" s="231">
        <f>ROUND(S83,2)</f>
        <v>0</v>
      </c>
      <c r="M89" s="393" t="s">
        <v>167</v>
      </c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5"/>
    </row>
    <row r="90" spans="2:30" s="41" customFormat="1" ht="28.5" customHeight="1">
      <c r="B90" s="399"/>
      <c r="C90" s="375" t="s">
        <v>8</v>
      </c>
      <c r="D90" s="376"/>
      <c r="E90" s="376"/>
      <c r="F90" s="376"/>
      <c r="G90" s="376"/>
      <c r="H90" s="376"/>
      <c r="I90" s="377"/>
      <c r="J90" s="230"/>
      <c r="K90" s="228">
        <v>52601</v>
      </c>
      <c r="L90" s="231">
        <f>ROUND(T83,2)</f>
        <v>0</v>
      </c>
      <c r="M90" s="393" t="s">
        <v>167</v>
      </c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5"/>
    </row>
    <row r="91" spans="2:30" s="41" customFormat="1" ht="28.5" customHeight="1">
      <c r="B91" s="399"/>
      <c r="C91" s="375" t="s">
        <v>5</v>
      </c>
      <c r="D91" s="376"/>
      <c r="E91" s="376"/>
      <c r="F91" s="376"/>
      <c r="G91" s="376"/>
      <c r="H91" s="376"/>
      <c r="I91" s="377"/>
      <c r="J91" s="230"/>
      <c r="K91" s="228">
        <v>52602</v>
      </c>
      <c r="L91" s="229">
        <f>U83</f>
        <v>0</v>
      </c>
      <c r="M91" s="393" t="s">
        <v>167</v>
      </c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5"/>
    </row>
    <row r="92" spans="2:30" s="41" customFormat="1" ht="28.5" customHeight="1">
      <c r="B92" s="399"/>
      <c r="C92" s="396" t="s">
        <v>27</v>
      </c>
      <c r="D92" s="397"/>
      <c r="E92" s="397"/>
      <c r="F92" s="397"/>
      <c r="G92" s="397"/>
      <c r="H92" s="397"/>
      <c r="I92" s="398"/>
      <c r="J92" s="230"/>
      <c r="K92" s="228">
        <v>51212</v>
      </c>
      <c r="L92" s="229">
        <f>V83</f>
        <v>0</v>
      </c>
      <c r="M92" s="393" t="s">
        <v>167</v>
      </c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5"/>
    </row>
    <row r="93" spans="2:42" s="41" customFormat="1" ht="28.5" customHeight="1">
      <c r="B93" s="399" t="s">
        <v>101</v>
      </c>
      <c r="C93" s="375" t="s">
        <v>22</v>
      </c>
      <c r="D93" s="376"/>
      <c r="E93" s="376"/>
      <c r="F93" s="376"/>
      <c r="G93" s="376"/>
      <c r="H93" s="376"/>
      <c r="I93" s="377"/>
      <c r="J93" s="230"/>
      <c r="K93" s="228">
        <v>51010</v>
      </c>
      <c r="L93" s="229">
        <f>W83</f>
        <v>0</v>
      </c>
      <c r="M93" s="400" t="s">
        <v>165</v>
      </c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>
      <c r="B94" s="399"/>
      <c r="C94" s="375" t="s">
        <v>103</v>
      </c>
      <c r="D94" s="376"/>
      <c r="E94" s="376"/>
      <c r="F94" s="376"/>
      <c r="G94" s="376"/>
      <c r="H94" s="376"/>
      <c r="I94" s="377"/>
      <c r="J94" s="230"/>
      <c r="K94" s="228">
        <v>51610</v>
      </c>
      <c r="L94" s="337">
        <f>IF(X83="XXX","V žádosti uveďte počet dětí/žáků",0)</f>
        <v>0</v>
      </c>
      <c r="M94" s="400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>
      <c r="B95" s="399"/>
      <c r="C95" s="375" t="s">
        <v>104</v>
      </c>
      <c r="D95" s="376"/>
      <c r="E95" s="376"/>
      <c r="F95" s="376"/>
      <c r="G95" s="376"/>
      <c r="H95" s="376"/>
      <c r="I95" s="377"/>
      <c r="J95" s="230"/>
      <c r="K95" s="228">
        <v>51710</v>
      </c>
      <c r="L95" s="337">
        <f>IF(Y83="XXX","V žádosti uveďte počet dětí/žáků",0)</f>
        <v>0</v>
      </c>
      <c r="M95" s="400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>
      <c r="B96" s="399"/>
      <c r="C96" s="375" t="s">
        <v>105</v>
      </c>
      <c r="D96" s="376"/>
      <c r="E96" s="376"/>
      <c r="F96" s="376"/>
      <c r="G96" s="376"/>
      <c r="H96" s="376"/>
      <c r="I96" s="377"/>
      <c r="J96" s="230"/>
      <c r="K96" s="228">
        <v>51510</v>
      </c>
      <c r="L96" s="337">
        <f>IF(Z83="XXX","V žádosti uveďte počet dětí/žáků",0)</f>
        <v>0</v>
      </c>
      <c r="M96" s="400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30" s="41" customFormat="1" ht="28.5" customHeight="1">
      <c r="B97" s="399"/>
      <c r="C97" s="375" t="s">
        <v>26</v>
      </c>
      <c r="D97" s="376"/>
      <c r="E97" s="376"/>
      <c r="F97" s="376"/>
      <c r="G97" s="376"/>
      <c r="H97" s="376"/>
      <c r="I97" s="377"/>
      <c r="J97" s="230"/>
      <c r="K97" s="228">
        <v>52510</v>
      </c>
      <c r="L97" s="229">
        <f>L98</f>
        <v>0</v>
      </c>
      <c r="M97" s="378" t="s">
        <v>166</v>
      </c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80"/>
    </row>
    <row r="98" spans="2:30" s="41" customFormat="1" ht="28.5" customHeight="1" thickBot="1">
      <c r="B98" s="233" t="s">
        <v>102</v>
      </c>
      <c r="C98" s="381" t="s">
        <v>21</v>
      </c>
      <c r="D98" s="382"/>
      <c r="E98" s="382"/>
      <c r="F98" s="382"/>
      <c r="G98" s="382"/>
      <c r="H98" s="382"/>
      <c r="I98" s="383"/>
      <c r="J98" s="234"/>
      <c r="K98" s="235">
        <v>60000</v>
      </c>
      <c r="L98" s="236">
        <f>FLOOR(AB83,1)</f>
        <v>0</v>
      </c>
      <c r="M98" s="384" t="s">
        <v>166</v>
      </c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6"/>
    </row>
    <row r="99" spans="2:42" s="41" customFormat="1" ht="15" thickBot="1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30" s="41" customFormat="1" ht="15" customHeight="1">
      <c r="B100" s="387" t="s">
        <v>164</v>
      </c>
      <c r="C100" s="388"/>
      <c r="D100" s="388"/>
      <c r="E100" s="388"/>
      <c r="F100" s="388"/>
      <c r="G100" s="388"/>
      <c r="H100" s="388"/>
      <c r="I100" s="389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30" s="41" customFormat="1" ht="15.75" customHeight="1" thickBot="1">
      <c r="B101" s="390"/>
      <c r="C101" s="391"/>
      <c r="D101" s="391"/>
      <c r="E101" s="391"/>
      <c r="F101" s="391"/>
      <c r="G101" s="391"/>
      <c r="H101" s="391"/>
      <c r="I101" s="392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30" s="41" customFormat="1" ht="14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30" ht="14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30" s="119" customFormat="1" ht="14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30" s="119" customFormat="1" ht="54" customHeight="1">
      <c r="B105" s="216">
        <v>51610</v>
      </c>
      <c r="C105" s="373" t="s">
        <v>169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4"/>
    </row>
    <row r="106" spans="2:30" s="119" customFormat="1" ht="102.75" customHeight="1">
      <c r="B106" s="216">
        <v>51710</v>
      </c>
      <c r="C106" s="373" t="s">
        <v>168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4"/>
    </row>
    <row r="107" spans="2:30" s="119" customFormat="1" ht="27.75" customHeight="1">
      <c r="B107" s="216">
        <v>51510</v>
      </c>
      <c r="C107" s="373" t="s">
        <v>143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4"/>
    </row>
    <row r="108" spans="2:30" s="119" customFormat="1" ht="15" thickBot="1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B1:D1"/>
    <mergeCell ref="K2:M8"/>
    <mergeCell ref="N2:N8"/>
    <mergeCell ref="P2:P8"/>
    <mergeCell ref="R2:R5"/>
    <mergeCell ref="S2:S5"/>
    <mergeCell ref="Z2:Z5"/>
    <mergeCell ref="AA2:AA5"/>
    <mergeCell ref="AB2:AB5"/>
    <mergeCell ref="AD2:AD8"/>
    <mergeCell ref="C3:G3"/>
    <mergeCell ref="B9:N9"/>
    <mergeCell ref="T2:T5"/>
    <mergeCell ref="U2:U5"/>
    <mergeCell ref="V2:V5"/>
    <mergeCell ref="W2:W5"/>
    <mergeCell ref="X2:X5"/>
    <mergeCell ref="Y2:Y5"/>
    <mergeCell ref="C17:G17"/>
    <mergeCell ref="K17:M17"/>
    <mergeCell ref="C19:G19"/>
    <mergeCell ref="K19:M19"/>
    <mergeCell ref="C21:G21"/>
    <mergeCell ref="K21:M21"/>
    <mergeCell ref="B10:N10"/>
    <mergeCell ref="C11:G11"/>
    <mergeCell ref="K11:M11"/>
    <mergeCell ref="C13:G13"/>
    <mergeCell ref="K13:M13"/>
    <mergeCell ref="C15:G15"/>
    <mergeCell ref="K15:M15"/>
    <mergeCell ref="C29:G29"/>
    <mergeCell ref="K29:M29"/>
    <mergeCell ref="C31:G31"/>
    <mergeCell ref="K31:M31"/>
    <mergeCell ref="C33:G33"/>
    <mergeCell ref="K33:M33"/>
    <mergeCell ref="C23:G23"/>
    <mergeCell ref="K23:M23"/>
    <mergeCell ref="C25:G25"/>
    <mergeCell ref="K25:M25"/>
    <mergeCell ref="C27:G27"/>
    <mergeCell ref="K27:M27"/>
    <mergeCell ref="C41:G41"/>
    <mergeCell ref="K41:M41"/>
    <mergeCell ref="C43:G43"/>
    <mergeCell ref="K43:M43"/>
    <mergeCell ref="C45:G45"/>
    <mergeCell ref="K45:M45"/>
    <mergeCell ref="C35:G35"/>
    <mergeCell ref="K35:M35"/>
    <mergeCell ref="C37:G37"/>
    <mergeCell ref="K37:M37"/>
    <mergeCell ref="B38:N38"/>
    <mergeCell ref="C39:G39"/>
    <mergeCell ref="K39:M39"/>
    <mergeCell ref="C53:G53"/>
    <mergeCell ref="K53:M53"/>
    <mergeCell ref="C55:G55"/>
    <mergeCell ref="K55:M55"/>
    <mergeCell ref="C57:G57"/>
    <mergeCell ref="K57:M57"/>
    <mergeCell ref="C47:G47"/>
    <mergeCell ref="K47:M47"/>
    <mergeCell ref="C49:G49"/>
    <mergeCell ref="K49:M49"/>
    <mergeCell ref="C51:G51"/>
    <mergeCell ref="K51:M51"/>
    <mergeCell ref="C65:G65"/>
    <mergeCell ref="K65:M65"/>
    <mergeCell ref="C67:G67"/>
    <mergeCell ref="K67:M67"/>
    <mergeCell ref="C69:G69"/>
    <mergeCell ref="K69:M69"/>
    <mergeCell ref="C59:G59"/>
    <mergeCell ref="K59:M59"/>
    <mergeCell ref="C61:G61"/>
    <mergeCell ref="K61:M61"/>
    <mergeCell ref="C63:G63"/>
    <mergeCell ref="K63:M63"/>
    <mergeCell ref="C77:G77"/>
    <mergeCell ref="K77:M77"/>
    <mergeCell ref="C79:G79"/>
    <mergeCell ref="K79:M79"/>
    <mergeCell ref="C81:G81"/>
    <mergeCell ref="K81:M81"/>
    <mergeCell ref="C71:G71"/>
    <mergeCell ref="K71:M71"/>
    <mergeCell ref="C73:G73"/>
    <mergeCell ref="K73:M73"/>
    <mergeCell ref="C75:G75"/>
    <mergeCell ref="K75:M75"/>
    <mergeCell ref="B82:N82"/>
    <mergeCell ref="C87:I87"/>
    <mergeCell ref="M87:AD87"/>
    <mergeCell ref="B88:B92"/>
    <mergeCell ref="C88:I88"/>
    <mergeCell ref="M88:AD88"/>
    <mergeCell ref="C89:I89"/>
    <mergeCell ref="M89:AD89"/>
    <mergeCell ref="C90:I90"/>
    <mergeCell ref="M90:AD90"/>
    <mergeCell ref="C106:AD106"/>
    <mergeCell ref="C107:AD107"/>
    <mergeCell ref="C97:I97"/>
    <mergeCell ref="M97:AD97"/>
    <mergeCell ref="C98:I98"/>
    <mergeCell ref="M98:AD98"/>
    <mergeCell ref="B100:I101"/>
    <mergeCell ref="C105:AD105"/>
    <mergeCell ref="C91:I91"/>
    <mergeCell ref="M91:AD91"/>
    <mergeCell ref="C92:I92"/>
    <mergeCell ref="M92:AD92"/>
    <mergeCell ref="B93:B97"/>
    <mergeCell ref="C93:I93"/>
    <mergeCell ref="M93:AD96"/>
    <mergeCell ref="C94:I94"/>
    <mergeCell ref="C95:I95"/>
    <mergeCell ref="C96:I96"/>
  </mergeCells>
  <conditionalFormatting sqref="W21:W22">
    <cfRule type="cellIs" priority="200" dxfId="62" operator="notEqual">
      <formula>0</formula>
    </cfRule>
  </conditionalFormatting>
  <conditionalFormatting sqref="Z23:Z24">
    <cfRule type="cellIs" priority="199" dxfId="62" operator="notEqual">
      <formula>0</formula>
    </cfRule>
  </conditionalFormatting>
  <conditionalFormatting sqref="Y25:Y26">
    <cfRule type="cellIs" priority="198" dxfId="62" operator="notEqual">
      <formula>0</formula>
    </cfRule>
  </conditionalFormatting>
  <conditionalFormatting sqref="Z35:Z36">
    <cfRule type="cellIs" priority="197" dxfId="62" operator="notEqual">
      <formula>0</formula>
    </cfRule>
  </conditionalFormatting>
  <conditionalFormatting sqref="W27:W28 W31:W34">
    <cfRule type="cellIs" priority="196" dxfId="62" operator="notEqual">
      <formula>0</formula>
    </cfRule>
  </conditionalFormatting>
  <conditionalFormatting sqref="Y57:Y58">
    <cfRule type="cellIs" priority="195" dxfId="62" operator="notEqual">
      <formula>0</formula>
    </cfRule>
  </conditionalFormatting>
  <conditionalFormatting sqref="W59:W60">
    <cfRule type="cellIs" priority="194" dxfId="62" operator="notEqual">
      <formula>0</formula>
    </cfRule>
  </conditionalFormatting>
  <conditionalFormatting sqref="R19:R20">
    <cfRule type="cellIs" priority="193" dxfId="49" operator="notEqual">
      <formula>0</formula>
    </cfRule>
  </conditionalFormatting>
  <conditionalFormatting sqref="T19:U20">
    <cfRule type="cellIs" priority="192" dxfId="49" operator="notEqual">
      <formula>0</formula>
    </cfRule>
  </conditionalFormatting>
  <conditionalFormatting sqref="T23:T26">
    <cfRule type="cellIs" priority="191" dxfId="49" operator="notEqual">
      <formula>0</formula>
    </cfRule>
  </conditionalFormatting>
  <conditionalFormatting sqref="U25:U26">
    <cfRule type="cellIs" priority="190" dxfId="49" operator="notEqual">
      <formula>0</formula>
    </cfRule>
  </conditionalFormatting>
  <conditionalFormatting sqref="U23:U24">
    <cfRule type="cellIs" priority="189" dxfId="49" operator="notEqual">
      <formula>0</formula>
    </cfRule>
  </conditionalFormatting>
  <conditionalFormatting sqref="T35:U36">
    <cfRule type="cellIs" priority="188" dxfId="49" operator="notEqual">
      <formula>0</formula>
    </cfRule>
  </conditionalFormatting>
  <conditionalFormatting sqref="T57:U58">
    <cfRule type="cellIs" priority="187" dxfId="49" operator="notEqual">
      <formula>0</formula>
    </cfRule>
  </conditionalFormatting>
  <conditionalFormatting sqref="S61:S64">
    <cfRule type="cellIs" priority="186" dxfId="49" operator="notEqual">
      <formula>0</formula>
    </cfRule>
  </conditionalFormatting>
  <conditionalFormatting sqref="S65:S66">
    <cfRule type="cellIs" priority="185" dxfId="49" operator="notEqual">
      <formula>0</formula>
    </cfRule>
  </conditionalFormatting>
  <conditionalFormatting sqref="V37">
    <cfRule type="cellIs" priority="184" dxfId="49" operator="notEqual">
      <formula>0</formula>
    </cfRule>
  </conditionalFormatting>
  <conditionalFormatting sqref="V21:V22">
    <cfRule type="cellIs" priority="183" dxfId="49" operator="notEqual">
      <formula>0</formula>
    </cfRule>
  </conditionalFormatting>
  <conditionalFormatting sqref="V27:V34">
    <cfRule type="cellIs" priority="182" dxfId="49" operator="notEqual">
      <formula>0</formula>
    </cfRule>
  </conditionalFormatting>
  <conditionalFormatting sqref="V59:V60">
    <cfRule type="cellIs" priority="181" dxfId="49" operator="notEqual">
      <formula>0</formula>
    </cfRule>
  </conditionalFormatting>
  <conditionalFormatting sqref="AB29:AB30">
    <cfRule type="cellIs" priority="179" dxfId="159" operator="notEqual">
      <formula>0</formula>
    </cfRule>
  </conditionalFormatting>
  <conditionalFormatting sqref="AB37">
    <cfRule type="cellIs" priority="180" dxfId="159" operator="notEqual">
      <formula>0</formula>
    </cfRule>
  </conditionalFormatting>
  <conditionalFormatting sqref="AA73:AA81">
    <cfRule type="cellIs" priority="178" dxfId="62" operator="notEqual">
      <formula>0</formula>
    </cfRule>
  </conditionalFormatting>
  <conditionalFormatting sqref="S67:S81">
    <cfRule type="cellIs" priority="177" dxfId="49" operator="notEqual">
      <formula>0</formula>
    </cfRule>
  </conditionalFormatting>
  <conditionalFormatting sqref="W13:W20">
    <cfRule type="cellIs" priority="176" dxfId="49" operator="notEqual">
      <formula>0</formula>
    </cfRule>
  </conditionalFormatting>
  <conditionalFormatting sqref="W29:W30">
    <cfRule type="cellIs" priority="175" dxfId="49" operator="notEqual">
      <formula>0</formula>
    </cfRule>
  </conditionalFormatting>
  <conditionalFormatting sqref="W37">
    <cfRule type="cellIs" priority="174" dxfId="49" operator="notEqual">
      <formula>0</formula>
    </cfRule>
  </conditionalFormatting>
  <conditionalFormatting sqref="W39:W46">
    <cfRule type="cellIs" priority="173" dxfId="49" operator="notEqual">
      <formula>0</formula>
    </cfRule>
  </conditionalFormatting>
  <conditionalFormatting sqref="W73:W81">
    <cfRule type="cellIs" priority="172" dxfId="49" operator="notEqual">
      <formula>0</formula>
    </cfRule>
  </conditionalFormatting>
  <conditionalFormatting sqref="X13:Z20">
    <cfRule type="cellIs" priority="171" dxfId="49" operator="notEqual">
      <formula>0</formula>
    </cfRule>
  </conditionalFormatting>
  <conditionalFormatting sqref="AA21:AA28">
    <cfRule type="cellIs" priority="170" dxfId="49" operator="notEqual">
      <formula>0</formula>
    </cfRule>
  </conditionalFormatting>
  <conditionalFormatting sqref="AA31:AA36">
    <cfRule type="cellIs" priority="169" dxfId="49" operator="notEqual">
      <formula>0</formula>
    </cfRule>
  </conditionalFormatting>
  <conditionalFormatting sqref="AA47:AA72">
    <cfRule type="cellIs" priority="168" dxfId="49" operator="notEqual">
      <formula>0</formula>
    </cfRule>
  </conditionalFormatting>
  <conditionalFormatting sqref="AB21:AB28">
    <cfRule type="cellIs" priority="167" dxfId="159" operator="notEqual">
      <formula>0</formula>
    </cfRule>
  </conditionalFormatting>
  <conditionalFormatting sqref="AB31:AB36">
    <cfRule type="cellIs" priority="166" dxfId="159" operator="notEqual">
      <formula>0</formula>
    </cfRule>
  </conditionalFormatting>
  <conditionalFormatting sqref="AB47:AB72">
    <cfRule type="cellIs" priority="165" dxfId="159" operator="notEqual">
      <formula>0</formula>
    </cfRule>
  </conditionalFormatting>
  <conditionalFormatting sqref="S11:S20">
    <cfRule type="cellIs" priority="161" dxfId="62" operator="notEqual">
      <formula>0</formula>
    </cfRule>
  </conditionalFormatting>
  <conditionalFormatting sqref="R21:R36">
    <cfRule type="cellIs" priority="160" dxfId="62" operator="notEqual">
      <formula>0</formula>
    </cfRule>
  </conditionalFormatting>
  <conditionalFormatting sqref="T29:T30">
    <cfRule type="cellIs" priority="159" dxfId="62" operator="notEqual">
      <formula>0</formula>
    </cfRule>
  </conditionalFormatting>
  <conditionalFormatting sqref="U37">
    <cfRule type="cellIs" priority="158" dxfId="62" operator="notEqual">
      <formula>0</formula>
    </cfRule>
  </conditionalFormatting>
  <conditionalFormatting sqref="U81">
    <cfRule type="cellIs" priority="157" dxfId="62" operator="notEqual">
      <formula>0</formula>
    </cfRule>
  </conditionalFormatting>
  <conditionalFormatting sqref="V73:V80">
    <cfRule type="cellIs" priority="156" dxfId="62" operator="notEqual">
      <formula>0</formula>
    </cfRule>
  </conditionalFormatting>
  <conditionalFormatting sqref="N11:N12 K11:L12">
    <cfRule type="cellIs" priority="145" dxfId="9" operator="lessThan">
      <formula>0</formula>
    </cfRule>
    <cfRule type="cellIs" priority="146" dxfId="9" operator="between">
      <formula>1</formula>
      <formula>11</formula>
    </cfRule>
    <cfRule type="expression" priority="155" dxfId="9">
      <formula>$J$11=FALSE</formula>
    </cfRule>
  </conditionalFormatting>
  <conditionalFormatting sqref="S101 U101 W101 K101:M101">
    <cfRule type="cellIs" priority="154" dxfId="32" operator="greaterThan">
      <formula>0</formula>
    </cfRule>
  </conditionalFormatting>
  <conditionalFormatting sqref="V83">
    <cfRule type="cellIs" priority="153" dxfId="62" operator="notEqual">
      <formula>0</formula>
    </cfRule>
  </conditionalFormatting>
  <conditionalFormatting sqref="R83:U83">
    <cfRule type="cellIs" priority="152" dxfId="62" operator="notEqual">
      <formula>0</formula>
    </cfRule>
  </conditionalFormatting>
  <conditionalFormatting sqref="W83">
    <cfRule type="cellIs" priority="151" dxfId="49" operator="notEqual">
      <formula>0</formula>
    </cfRule>
  </conditionalFormatting>
  <conditionalFormatting sqref="X83:Y83">
    <cfRule type="cellIs" priority="150" dxfId="49" operator="notEqual">
      <formula>0</formula>
    </cfRule>
  </conditionalFormatting>
  <conditionalFormatting sqref="Z83">
    <cfRule type="cellIs" priority="149" dxfId="49" operator="notEqual">
      <formula>0</formula>
    </cfRule>
  </conditionalFormatting>
  <conditionalFormatting sqref="AB83">
    <cfRule type="cellIs" priority="148" dxfId="159" operator="notEqual">
      <formula>0</formula>
    </cfRule>
  </conditionalFormatting>
  <conditionalFormatting sqref="AA83">
    <cfRule type="cellIs" priority="147" dxfId="49" operator="notEqual">
      <formula>0</formula>
    </cfRule>
  </conditionalFormatting>
  <conditionalFormatting sqref="N13:N14 K13:L28">
    <cfRule type="expression" priority="102" dxfId="9">
      <formula>$J$13=FALSE</formula>
    </cfRule>
    <cfRule type="cellIs" priority="143" dxfId="9" operator="lessThan">
      <formula>0</formula>
    </cfRule>
    <cfRule type="cellIs" priority="144" dxfId="9" operator="between">
      <formula>1</formula>
      <formula>11</formula>
    </cfRule>
  </conditionalFormatting>
  <conditionalFormatting sqref="N15:N16">
    <cfRule type="expression" priority="6" dxfId="0">
      <formula>$E$5="Ano"</formula>
    </cfRule>
    <cfRule type="expression" priority="101" dxfId="9">
      <formula>$J$15=FALSE</formula>
    </cfRule>
    <cfRule type="cellIs" priority="141" dxfId="9" operator="lessThan">
      <formula>0</formula>
    </cfRule>
    <cfRule type="cellIs" priority="142" dxfId="9" operator="between">
      <formula>1</formula>
      <formula>11</formula>
    </cfRule>
  </conditionalFormatting>
  <conditionalFormatting sqref="N17:N18">
    <cfRule type="expression" priority="5" dxfId="0">
      <formula>$E$5="Ano"</formula>
    </cfRule>
    <cfRule type="expression" priority="100" dxfId="9">
      <formula>$J$17=FALSE</formula>
    </cfRule>
    <cfRule type="cellIs" priority="139" dxfId="9" operator="lessThan">
      <formula>0</formula>
    </cfRule>
    <cfRule type="cellIs" priority="140" dxfId="9" operator="between">
      <formula>1</formula>
      <formula>11</formula>
    </cfRule>
  </conditionalFormatting>
  <conditionalFormatting sqref="N19:N20">
    <cfRule type="expression" priority="99" dxfId="9">
      <formula>$J$19=FALSE</formula>
    </cfRule>
    <cfRule type="cellIs" priority="138" dxfId="9" operator="lessThan">
      <formula>0</formula>
    </cfRule>
  </conditionalFormatting>
  <conditionalFormatting sqref="N21:N22">
    <cfRule type="expression" priority="98" dxfId="9">
      <formula>$J$21=FALSE</formula>
    </cfRule>
    <cfRule type="cellIs" priority="137" dxfId="9" operator="lessThan">
      <formula>0</formula>
    </cfRule>
  </conditionalFormatting>
  <conditionalFormatting sqref="N23:N24">
    <cfRule type="expression" priority="97" dxfId="9">
      <formula>$J$23=FALSE</formula>
    </cfRule>
    <cfRule type="cellIs" priority="136" dxfId="9" operator="lessThan">
      <formula>0</formula>
    </cfRule>
  </conditionalFormatting>
  <conditionalFormatting sqref="N25:N26">
    <cfRule type="expression" priority="96" dxfId="9">
      <formula>$J$25=FALSE</formula>
    </cfRule>
    <cfRule type="cellIs" priority="135" dxfId="9" operator="lessThan">
      <formula>0</formula>
    </cfRule>
  </conditionalFormatting>
  <conditionalFormatting sqref="N27:N28">
    <cfRule type="expression" priority="95" dxfId="9">
      <formula>$J$27=FALSE</formula>
    </cfRule>
    <cfRule type="cellIs" priority="134" dxfId="9" operator="lessThan">
      <formula>0</formula>
    </cfRule>
  </conditionalFormatting>
  <conditionalFormatting sqref="N29:N30 K29:L32">
    <cfRule type="expression" priority="94" dxfId="9">
      <formula>$J$29=FALSE</formula>
    </cfRule>
    <cfRule type="cellIs" priority="133" dxfId="9" operator="lessThan">
      <formula>0</formula>
    </cfRule>
  </conditionalFormatting>
  <conditionalFormatting sqref="N31:N32">
    <cfRule type="expression" priority="93" dxfId="9">
      <formula>$J$31=FALSE</formula>
    </cfRule>
    <cfRule type="cellIs" priority="132" dxfId="9" operator="lessThan">
      <formula>0</formula>
    </cfRule>
  </conditionalFormatting>
  <conditionalFormatting sqref="N33:N34 K33:L34">
    <cfRule type="expression" priority="92" dxfId="9">
      <formula>$J$33=FALSE</formula>
    </cfRule>
    <cfRule type="cellIs" priority="131" dxfId="9" operator="lessThan">
      <formula>0</formula>
    </cfRule>
  </conditionalFormatting>
  <conditionalFormatting sqref="N35:N36">
    <cfRule type="expression" priority="91" dxfId="9">
      <formula>$J$35=FALSE</formula>
    </cfRule>
    <cfRule type="cellIs" priority="130" dxfId="9" operator="lessThan">
      <formula>0</formula>
    </cfRule>
  </conditionalFormatting>
  <conditionalFormatting sqref="N37 K37:L37">
    <cfRule type="expression" priority="90" dxfId="9">
      <formula>$J$37=FALSE</formula>
    </cfRule>
    <cfRule type="cellIs" priority="129" dxfId="9" operator="lessThan">
      <formula>0</formula>
    </cfRule>
  </conditionalFormatting>
  <conditionalFormatting sqref="N39:N40">
    <cfRule type="expression" priority="89" dxfId="9">
      <formula>$J$39=FALSE</formula>
    </cfRule>
    <cfRule type="cellIs" priority="127" dxfId="9" operator="lessThan">
      <formula>0</formula>
    </cfRule>
    <cfRule type="cellIs" priority="128" dxfId="9" operator="between">
      <formula>1</formula>
      <formula>11</formula>
    </cfRule>
  </conditionalFormatting>
  <conditionalFormatting sqref="N41:N42">
    <cfRule type="expression" priority="88" dxfId="9">
      <formula>$J$41=FALSE</formula>
    </cfRule>
    <cfRule type="cellIs" priority="125" dxfId="9" operator="lessThan">
      <formula>0</formula>
    </cfRule>
    <cfRule type="cellIs" priority="126" dxfId="9" operator="between">
      <formula>1</formula>
      <formula>11</formula>
    </cfRule>
  </conditionalFormatting>
  <conditionalFormatting sqref="N43:N44">
    <cfRule type="expression" priority="87" dxfId="9">
      <formula>$J$43=FALSE</formula>
    </cfRule>
    <cfRule type="cellIs" priority="123" dxfId="9" operator="lessThan">
      <formula>0</formula>
    </cfRule>
    <cfRule type="cellIs" priority="124" dxfId="9" operator="between">
      <formula>1</formula>
      <formula>11</formula>
    </cfRule>
  </conditionalFormatting>
  <conditionalFormatting sqref="N45:N46">
    <cfRule type="expression" priority="40" dxfId="9">
      <formula>$J$45=FALSE</formula>
    </cfRule>
    <cfRule type="cellIs" priority="121" dxfId="9" operator="lessThan">
      <formula>0</formula>
    </cfRule>
    <cfRule type="cellIs" priority="122" dxfId="9" operator="between">
      <formula>1</formula>
      <formula>11</formula>
    </cfRule>
  </conditionalFormatting>
  <conditionalFormatting sqref="N47:N48">
    <cfRule type="expression" priority="86" dxfId="9">
      <formula>$J$47=FALSE</formula>
    </cfRule>
    <cfRule type="cellIs" priority="120" dxfId="9" operator="lessThan">
      <formula>0</formula>
    </cfRule>
  </conditionalFormatting>
  <conditionalFormatting sqref="N49:N50">
    <cfRule type="expression" priority="85" dxfId="9">
      <formula>$J$49=FALSE</formula>
    </cfRule>
    <cfRule type="cellIs" priority="119" dxfId="9" operator="lessThan">
      <formula>0</formula>
    </cfRule>
  </conditionalFormatting>
  <conditionalFormatting sqref="N51:N52">
    <cfRule type="expression" priority="84" dxfId="9">
      <formula>$J$51=FALSE</formula>
    </cfRule>
    <cfRule type="cellIs" priority="118" dxfId="9" operator="lessThan">
      <formula>0</formula>
    </cfRule>
  </conditionalFormatting>
  <conditionalFormatting sqref="N53:N54">
    <cfRule type="expression" priority="83" dxfId="9">
      <formula>$J$53=FALSE</formula>
    </cfRule>
    <cfRule type="cellIs" priority="117" dxfId="9" operator="lessThan">
      <formula>0</formula>
    </cfRule>
  </conditionalFormatting>
  <conditionalFormatting sqref="N55:N56">
    <cfRule type="expression" priority="82" dxfId="9">
      <formula>$J$55=FALSE</formula>
    </cfRule>
    <cfRule type="cellIs" priority="116" dxfId="9" operator="lessThan">
      <formula>0</formula>
    </cfRule>
  </conditionalFormatting>
  <conditionalFormatting sqref="N57:N58">
    <cfRule type="expression" priority="81" dxfId="9">
      <formula>$J$57=FALSE</formula>
    </cfRule>
    <cfRule type="cellIs" priority="115" dxfId="9" operator="lessThan">
      <formula>0</formula>
    </cfRule>
  </conditionalFormatting>
  <conditionalFormatting sqref="N59:N60">
    <cfRule type="expression" priority="80" dxfId="9">
      <formula>$J$59=FALSE</formula>
    </cfRule>
    <cfRule type="cellIs" priority="114" dxfId="9" operator="lessThan">
      <formula>0</formula>
    </cfRule>
  </conditionalFormatting>
  <conditionalFormatting sqref="N61:N62">
    <cfRule type="expression" priority="79" dxfId="9">
      <formula>$J$61=FALSE</formula>
    </cfRule>
    <cfRule type="cellIs" priority="113" dxfId="9" operator="lessThan">
      <formula>0</formula>
    </cfRule>
  </conditionalFormatting>
  <conditionalFormatting sqref="N63:N64 K63:L64">
    <cfRule type="expression" priority="78" dxfId="9">
      <formula>$J$63=FALSE</formula>
    </cfRule>
    <cfRule type="cellIs" priority="112" dxfId="9" operator="lessThan">
      <formula>0</formula>
    </cfRule>
  </conditionalFormatting>
  <conditionalFormatting sqref="N65:N66">
    <cfRule type="expression" priority="77" dxfId="9">
      <formula>$J$65=FALSE</formula>
    </cfRule>
    <cfRule type="cellIs" priority="111" dxfId="9" operator="lessThan">
      <formula>0</formula>
    </cfRule>
  </conditionalFormatting>
  <conditionalFormatting sqref="N67:N68 K67:L68">
    <cfRule type="expression" priority="76" dxfId="9">
      <formula>$J$67=FALSE</formula>
    </cfRule>
    <cfRule type="cellIs" priority="110" dxfId="9" operator="lessThan">
      <formula>0</formula>
    </cfRule>
  </conditionalFormatting>
  <conditionalFormatting sqref="N69:N70 K69:L70">
    <cfRule type="expression" priority="75" dxfId="9">
      <formula>$J$69=FALSE</formula>
    </cfRule>
    <cfRule type="cellIs" priority="109" dxfId="9" operator="lessThan">
      <formula>0</formula>
    </cfRule>
  </conditionalFormatting>
  <conditionalFormatting sqref="N71:N72">
    <cfRule type="expression" priority="74" dxfId="9">
      <formula>$J$71=FALSE</formula>
    </cfRule>
    <cfRule type="cellIs" priority="108" dxfId="9" operator="lessThan">
      <formula>0</formula>
    </cfRule>
  </conditionalFormatting>
  <conditionalFormatting sqref="N73:N74 K73:L76">
    <cfRule type="expression" priority="73" dxfId="9">
      <formula>$J$73=FALSE</formula>
    </cfRule>
    <cfRule type="cellIs" priority="107" dxfId="9" operator="lessThan">
      <formula>0</formula>
    </cfRule>
  </conditionalFormatting>
  <conditionalFormatting sqref="N75:N76">
    <cfRule type="expression" priority="72" dxfId="9">
      <formula>$J$75=FALSE</formula>
    </cfRule>
    <cfRule type="cellIs" priority="106" dxfId="9" operator="lessThan">
      <formula>0</formula>
    </cfRule>
  </conditionalFormatting>
  <conditionalFormatting sqref="N77:N78 K77:L78">
    <cfRule type="expression" priority="71" dxfId="9">
      <formula>$J$77=FALSE</formula>
    </cfRule>
    <cfRule type="cellIs" priority="105" dxfId="9" operator="lessThan">
      <formula>0</formula>
    </cfRule>
  </conditionalFormatting>
  <conditionalFormatting sqref="N79:N80 K79:L80">
    <cfRule type="expression" priority="70" dxfId="9">
      <formula>$J$79=FALSE</formula>
    </cfRule>
    <cfRule type="cellIs" priority="104" dxfId="9" operator="lessThan">
      <formula>0</formula>
    </cfRule>
  </conditionalFormatting>
  <conditionalFormatting sqref="N81 K81:L81">
    <cfRule type="expression" priority="69" dxfId="9">
      <formula>$J$81=FALSE</formula>
    </cfRule>
    <cfRule type="cellIs" priority="103" dxfId="9" operator="lessThan">
      <formula>0</formula>
    </cfRule>
  </conditionalFormatting>
  <conditionalFormatting sqref="R47:R48">
    <cfRule type="cellIs" priority="68" dxfId="62" operator="notEqual">
      <formula>0</formula>
    </cfRule>
  </conditionalFormatting>
  <conditionalFormatting sqref="R49:R50">
    <cfRule type="cellIs" priority="67" dxfId="62" operator="notEqual">
      <formula>0</formula>
    </cfRule>
  </conditionalFormatting>
  <conditionalFormatting sqref="R51:R52">
    <cfRule type="cellIs" priority="66" dxfId="62" operator="notEqual">
      <formula>0</formula>
    </cfRule>
  </conditionalFormatting>
  <conditionalFormatting sqref="R53:R54">
    <cfRule type="cellIs" priority="65" dxfId="62" operator="notEqual">
      <formula>0</formula>
    </cfRule>
  </conditionalFormatting>
  <conditionalFormatting sqref="R55:R56">
    <cfRule type="cellIs" priority="64" dxfId="62" operator="notEqual">
      <formula>0</formula>
    </cfRule>
  </conditionalFormatting>
  <conditionalFormatting sqref="R57:R58">
    <cfRule type="cellIs" priority="63" dxfId="62" operator="notEqual">
      <formula>0</formula>
    </cfRule>
  </conditionalFormatting>
  <conditionalFormatting sqref="R59:R60">
    <cfRule type="cellIs" priority="62" dxfId="62" operator="notEqual">
      <formula>0</formula>
    </cfRule>
  </conditionalFormatting>
  <conditionalFormatting sqref="R61:R62">
    <cfRule type="cellIs" priority="61" dxfId="62" operator="notEqual">
      <formula>0</formula>
    </cfRule>
  </conditionalFormatting>
  <conditionalFormatting sqref="R63:R64">
    <cfRule type="cellIs" priority="60" dxfId="62" operator="notEqual">
      <formula>0</formula>
    </cfRule>
  </conditionalFormatting>
  <conditionalFormatting sqref="R65:R66">
    <cfRule type="cellIs" priority="59" dxfId="62" operator="notEqual">
      <formula>0</formula>
    </cfRule>
  </conditionalFormatting>
  <conditionalFormatting sqref="R67:R68">
    <cfRule type="cellIs" priority="58" dxfId="62" operator="notEqual">
      <formula>0</formula>
    </cfRule>
  </conditionalFormatting>
  <conditionalFormatting sqref="R69:R70">
    <cfRule type="cellIs" priority="57" dxfId="62" operator="notEqual">
      <formula>0</formula>
    </cfRule>
  </conditionalFormatting>
  <conditionalFormatting sqref="R71:R72">
    <cfRule type="cellIs" priority="56" dxfId="62" operator="notEqual">
      <formula>0</formula>
    </cfRule>
  </conditionalFormatting>
  <conditionalFormatting sqref="S39:S40">
    <cfRule type="cellIs" priority="55" dxfId="62" operator="notEqual">
      <formula>0</formula>
    </cfRule>
  </conditionalFormatting>
  <conditionalFormatting sqref="S41:S42">
    <cfRule type="cellIs" priority="54" dxfId="62" operator="notEqual">
      <formula>0</formula>
    </cfRule>
  </conditionalFormatting>
  <conditionalFormatting sqref="S43:S44">
    <cfRule type="cellIs" priority="53" dxfId="62" operator="notEqual">
      <formula>0</formula>
    </cfRule>
  </conditionalFormatting>
  <conditionalFormatting sqref="S45:S46">
    <cfRule type="cellIs" priority="52" dxfId="62" operator="notEqual">
      <formula>0</formula>
    </cfRule>
  </conditionalFormatting>
  <conditionalFormatting sqref="X29:Z30">
    <cfRule type="cellIs" priority="51" dxfId="49" operator="notEqual">
      <formula>0</formula>
    </cfRule>
  </conditionalFormatting>
  <conditionalFormatting sqref="X37:Z37">
    <cfRule type="cellIs" priority="50" dxfId="49" operator="notEqual">
      <formula>0</formula>
    </cfRule>
  </conditionalFormatting>
  <conditionalFormatting sqref="X39:Z40">
    <cfRule type="cellIs" priority="49" dxfId="49" operator="notEqual">
      <formula>0</formula>
    </cfRule>
  </conditionalFormatting>
  <conditionalFormatting sqref="X41:Z42">
    <cfRule type="cellIs" priority="48" dxfId="49" operator="notEqual">
      <formula>0</formula>
    </cfRule>
  </conditionalFormatting>
  <conditionalFormatting sqref="X43:Z44">
    <cfRule type="cellIs" priority="47" dxfId="49" operator="notEqual">
      <formula>0</formula>
    </cfRule>
  </conditionalFormatting>
  <conditionalFormatting sqref="X45:Z46">
    <cfRule type="cellIs" priority="46" dxfId="49" operator="notEqual">
      <formula>0</formula>
    </cfRule>
  </conditionalFormatting>
  <conditionalFormatting sqref="X73:Z74">
    <cfRule type="cellIs" priority="45" dxfId="49" operator="notEqual">
      <formula>0</formula>
    </cfRule>
  </conditionalFormatting>
  <conditionalFormatting sqref="X75:Z76">
    <cfRule type="cellIs" priority="44" dxfId="49" operator="notEqual">
      <formula>0</formula>
    </cfRule>
  </conditionalFormatting>
  <conditionalFormatting sqref="X77:Z78">
    <cfRule type="cellIs" priority="43" dxfId="49" operator="notEqual">
      <formula>0</formula>
    </cfRule>
  </conditionalFormatting>
  <conditionalFormatting sqref="X79:Z80">
    <cfRule type="cellIs" priority="42" dxfId="49" operator="notEqual">
      <formula>0</formula>
    </cfRule>
  </conditionalFormatting>
  <conditionalFormatting sqref="X81:Z81">
    <cfRule type="cellIs" priority="41" dxfId="49" operator="notEqual">
      <formula>0</formula>
    </cfRule>
  </conditionalFormatting>
  <conditionalFormatting sqref="W11:W12">
    <cfRule type="cellIs" priority="39" dxfId="49" operator="notEqual">
      <formula>0</formula>
    </cfRule>
  </conditionalFormatting>
  <conditionalFormatting sqref="X11:Z12">
    <cfRule type="cellIs" priority="38" dxfId="49" operator="notEqual">
      <formula>0</formula>
    </cfRule>
  </conditionalFormatting>
  <conditionalFormatting sqref="P38">
    <cfRule type="expression" priority="201" dxfId="9" stopIfTrue="1">
      <formula>$P$38&gt;$G$5</formula>
    </cfRule>
    <cfRule type="expression" priority="202" dxfId="9" stopIfTrue="1">
      <formula>$P$38&lt;$F$5</formula>
    </cfRule>
    <cfRule type="expression" priority="203" dxfId="8">
      <formula>$P$38&gt;((($G$5-$F$5)/10*9)+$F$5)</formula>
    </cfRule>
    <cfRule type="expression" priority="204" dxfId="7">
      <formula>$P$38&gt;$F$5</formula>
    </cfRule>
  </conditionalFormatting>
  <conditionalFormatting sqref="P82">
    <cfRule type="expression" priority="205" dxfId="9" stopIfTrue="1">
      <formula>$P$82&gt;$G$6</formula>
    </cfRule>
    <cfRule type="expression" priority="206" dxfId="9" stopIfTrue="1">
      <formula>$P$82&lt;$F$6</formula>
    </cfRule>
    <cfRule type="expression" priority="207" dxfId="8">
      <formula>$P$82&gt;((($G$6-$F$6)/10*9)+$F$6)</formula>
    </cfRule>
    <cfRule type="expression" priority="208" dxfId="7">
      <formula>$P$82&gt;$F$6</formula>
    </cfRule>
  </conditionalFormatting>
  <conditionalFormatting sqref="D5:D6">
    <cfRule type="cellIs" priority="163" dxfId="9" operator="lessThan" stopIfTrue="1">
      <formula>0</formula>
    </cfRule>
    <cfRule type="cellIs" priority="164" dxfId="39" operator="greaterThan">
      <formula>2000</formula>
    </cfRule>
  </conditionalFormatting>
  <conditionalFormatting sqref="D5">
    <cfRule type="expression" priority="37" dxfId="9">
      <formula>$O$7=1</formula>
    </cfRule>
    <cfRule type="expression" priority="162" dxfId="9" stopIfTrue="1">
      <formula>$J$7=FALSE</formula>
    </cfRule>
  </conditionalFormatting>
  <conditionalFormatting sqref="D6">
    <cfRule type="expression" priority="35" dxfId="9">
      <formula>$J$8=FALSE</formula>
    </cfRule>
    <cfRule type="expression" priority="36" dxfId="9">
      <formula>$O$8=1</formula>
    </cfRule>
  </conditionalFormatting>
  <conditionalFormatting sqref="M100 W100">
    <cfRule type="expression" priority="209" dxfId="32">
      <formula>$M$101&gt;0</formula>
    </cfRule>
  </conditionalFormatting>
  <conditionalFormatting sqref="L100 U100">
    <cfRule type="expression" priority="210" dxfId="32">
      <formula>$L$101&gt;0</formula>
    </cfRule>
  </conditionalFormatting>
  <conditionalFormatting sqref="K100">
    <cfRule type="expression" priority="211" dxfId="32">
      <formula>$K$101&gt;0</formula>
    </cfRule>
  </conditionalFormatting>
  <conditionalFormatting sqref="K35:L36">
    <cfRule type="expression" priority="32" dxfId="9">
      <formula>$J$13=FALSE</formula>
    </cfRule>
    <cfRule type="cellIs" priority="33" dxfId="9" operator="lessThan">
      <formula>0</formula>
    </cfRule>
    <cfRule type="cellIs" priority="34" dxfId="9" operator="between">
      <formula>1</formula>
      <formula>11</formula>
    </cfRule>
  </conditionalFormatting>
  <conditionalFormatting sqref="K39:L40">
    <cfRule type="cellIs" priority="29" dxfId="9" operator="lessThan">
      <formula>0</formula>
    </cfRule>
    <cfRule type="cellIs" priority="30" dxfId="9" operator="between">
      <formula>1</formula>
      <formula>11</formula>
    </cfRule>
    <cfRule type="expression" priority="31" dxfId="9">
      <formula>$J$11=FALSE</formula>
    </cfRule>
  </conditionalFormatting>
  <conditionalFormatting sqref="K41:L46">
    <cfRule type="expression" priority="26" dxfId="9">
      <formula>$J$13=FALSE</formula>
    </cfRule>
    <cfRule type="cellIs" priority="27" dxfId="9" operator="lessThan">
      <formula>0</formula>
    </cfRule>
    <cfRule type="cellIs" priority="28" dxfId="9" operator="between">
      <formula>1</formula>
      <formula>11</formula>
    </cfRule>
  </conditionalFormatting>
  <conditionalFormatting sqref="K47:L62">
    <cfRule type="expression" priority="23" dxfId="9">
      <formula>$J$13=FALSE</formula>
    </cfRule>
    <cfRule type="cellIs" priority="24" dxfId="9" operator="lessThan">
      <formula>0</formula>
    </cfRule>
    <cfRule type="cellIs" priority="25" dxfId="9" operator="between">
      <formula>1</formula>
      <formula>11</formula>
    </cfRule>
  </conditionalFormatting>
  <conditionalFormatting sqref="K65:L66">
    <cfRule type="expression" priority="21" dxfId="9">
      <formula>$J$29=FALSE</formula>
    </cfRule>
    <cfRule type="cellIs" priority="22" dxfId="9" operator="lessThan">
      <formula>0</formula>
    </cfRule>
  </conditionalFormatting>
  <conditionalFormatting sqref="K71:L72">
    <cfRule type="expression" priority="19" dxfId="9">
      <formula>$J$69=FALSE</formula>
    </cfRule>
    <cfRule type="cellIs" priority="20" dxfId="9" operator="lessThan">
      <formula>0</formula>
    </cfRule>
  </conditionalFormatting>
  <conditionalFormatting sqref="N39:N46 N61:N62 N69:N70">
    <cfRule type="expression" priority="18" dxfId="0">
      <formula>$E$6="Ano"</formula>
    </cfRule>
  </conditionalFormatting>
  <conditionalFormatting sqref="P9">
    <cfRule type="expression" priority="14" dxfId="9" stopIfTrue="1">
      <formula>$P$38&gt;$G$5</formula>
    </cfRule>
    <cfRule type="expression" priority="15" dxfId="9" stopIfTrue="1">
      <formula>$P$38&lt;$F$5</formula>
    </cfRule>
    <cfRule type="expression" priority="16" dxfId="8">
      <formula>$P$38&gt;((($G$5-$F$5)/10*9)+$F$5)</formula>
    </cfRule>
    <cfRule type="expression" priority="17" dxfId="7">
      <formula>$P$38&gt;$F$5</formula>
    </cfRule>
  </conditionalFormatting>
  <conditionalFormatting sqref="P10">
    <cfRule type="expression" priority="10" dxfId="9" stopIfTrue="1">
      <formula>$P$82&gt;$G$6</formula>
    </cfRule>
    <cfRule type="expression" priority="11" dxfId="9" stopIfTrue="1">
      <formula>$P$82&lt;$F$6</formula>
    </cfRule>
    <cfRule type="expression" priority="12" dxfId="8">
      <formula>$P$82&gt;((($G$6-$F$6)/10*9)+$F$6)</formula>
    </cfRule>
    <cfRule type="expression" priority="13" dxfId="7">
      <formula>$P$82&gt;$F$6</formula>
    </cfRule>
  </conditionalFormatting>
  <conditionalFormatting sqref="N33:N34">
    <cfRule type="expression" priority="9" dxfId="0">
      <formula>$E$5="Ano"</formula>
    </cfRule>
  </conditionalFormatting>
  <conditionalFormatting sqref="N11:N12">
    <cfRule type="expression" priority="8" dxfId="0">
      <formula>$E$5="Ano"</formula>
    </cfRule>
  </conditionalFormatting>
  <conditionalFormatting sqref="N13:N14">
    <cfRule type="expression" priority="7" dxfId="0">
      <formula>$E$5="Ano"</formula>
    </cfRule>
  </conditionalFormatting>
  <conditionalFormatting sqref="N51">
    <cfRule type="expression" priority="4" dxfId="0">
      <formula>$E$6="Ano"</formula>
    </cfRule>
  </conditionalFormatting>
  <conditionalFormatting sqref="N55">
    <cfRule type="expression" priority="3" dxfId="0">
      <formula>$E$6="Ano"</formula>
    </cfRule>
  </conditionalFormatting>
  <conditionalFormatting sqref="N59">
    <cfRule type="expression" priority="2" dxfId="0">
      <formula>$E$6="Ano"</formula>
    </cfRule>
  </conditionalFormatting>
  <conditionalFormatting sqref="N19">
    <cfRule type="expression" priority="1" dxfId="0">
      <formula>$E$5="Ano"</formula>
    </cfRule>
  </conditionalFormatting>
  <dataValidations count="2">
    <dataValidation type="whole" allowBlank="1" showInputMessage="1" showErrorMessage="1" sqref="N11:N37 N39:N81">
      <formula1>0</formula1>
      <formula2>999999</formula2>
    </dataValidation>
    <dataValidation type="list" allowBlank="1" showInputMessage="1" showErrorMessage="1" sqref="E5:E6">
      <formula1>"Ano,Ne"</formula1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rowBreaks count="2" manualBreakCount="2">
    <brk id="38" min="1" max="29" man="1"/>
    <brk id="8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P108"/>
  <sheetViews>
    <sheetView zoomScalePageLayoutView="0" workbookViewId="0" topLeftCell="A1">
      <selection activeCell="L96" sqref="L96"/>
    </sheetView>
  </sheetViews>
  <sheetFormatPr defaultColWidth="9.140625" defaultRowHeight="15"/>
  <cols>
    <col min="1" max="1" width="3.421875" style="118" customWidth="1"/>
    <col min="2" max="2" width="8.57421875" style="254" customWidth="1"/>
    <col min="3" max="3" width="9.00390625" style="119" customWidth="1"/>
    <col min="4" max="7" width="17.421875" style="119" customWidth="1"/>
    <col min="8" max="8" width="34.7109375" style="119" hidden="1" customWidth="1"/>
    <col min="9" max="9" width="8.8515625" style="119" customWidth="1"/>
    <col min="10" max="10" width="0.42578125" style="119" hidden="1" customWidth="1"/>
    <col min="11" max="13" width="21.7109375" style="119" customWidth="1"/>
    <col min="14" max="14" width="21.421875" style="119" customWidth="1"/>
    <col min="15" max="15" width="13.5742187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.00390625" style="119" hidden="1" customWidth="1"/>
    <col min="24" max="27" width="5.7109375" style="119" hidden="1" customWidth="1"/>
    <col min="28" max="28" width="6.00390625" style="119" hidden="1" customWidth="1"/>
    <col min="29" max="29" width="0.42578125" style="118" hidden="1" customWidth="1"/>
    <col min="30" max="30" width="20.7109375" style="118" customWidth="1"/>
    <col min="31" max="16384" width="9.140625" style="118" customWidth="1"/>
  </cols>
  <sheetData>
    <row r="1" spans="2:8" ht="15" thickBot="1">
      <c r="B1" s="453" t="s">
        <v>137</v>
      </c>
      <c r="C1" s="454"/>
      <c r="D1" s="455"/>
      <c r="E1" s="118"/>
      <c r="F1" s="118"/>
      <c r="G1" s="118"/>
      <c r="H1" s="118"/>
    </row>
    <row r="2" spans="2:30" ht="20.25" customHeight="1">
      <c r="B2" s="312"/>
      <c r="C2" s="121"/>
      <c r="D2" s="121"/>
      <c r="E2" s="121"/>
      <c r="F2" s="121"/>
      <c r="G2" s="121"/>
      <c r="H2" s="121"/>
      <c r="I2" s="121"/>
      <c r="J2" s="121"/>
      <c r="K2" s="479" t="s">
        <v>115</v>
      </c>
      <c r="L2" s="480"/>
      <c r="M2" s="481"/>
      <c r="N2" s="488" t="s">
        <v>109</v>
      </c>
      <c r="O2" s="319"/>
      <c r="P2" s="490" t="s">
        <v>108</v>
      </c>
      <c r="Q2" s="319"/>
      <c r="R2" s="477" t="s">
        <v>78</v>
      </c>
      <c r="S2" s="469" t="s">
        <v>0</v>
      </c>
      <c r="T2" s="469" t="s">
        <v>8</v>
      </c>
      <c r="U2" s="469" t="s">
        <v>5</v>
      </c>
      <c r="V2" s="477" t="s">
        <v>27</v>
      </c>
      <c r="W2" s="469" t="s">
        <v>22</v>
      </c>
      <c r="X2" s="469" t="s">
        <v>23</v>
      </c>
      <c r="Y2" s="469" t="s">
        <v>24</v>
      </c>
      <c r="Z2" s="469" t="s">
        <v>25</v>
      </c>
      <c r="AA2" s="469" t="s">
        <v>26</v>
      </c>
      <c r="AB2" s="471" t="s">
        <v>21</v>
      </c>
      <c r="AC2" s="319"/>
      <c r="AD2" s="473" t="s">
        <v>107</v>
      </c>
    </row>
    <row r="3" spans="2:30" ht="27.75" customHeight="1">
      <c r="B3" s="313"/>
      <c r="C3" s="476" t="s">
        <v>93</v>
      </c>
      <c r="D3" s="476"/>
      <c r="E3" s="476"/>
      <c r="F3" s="476"/>
      <c r="G3" s="476"/>
      <c r="H3" s="314"/>
      <c r="I3" s="122"/>
      <c r="J3" s="122"/>
      <c r="K3" s="482"/>
      <c r="L3" s="483"/>
      <c r="M3" s="484"/>
      <c r="N3" s="489"/>
      <c r="O3" s="320"/>
      <c r="P3" s="491"/>
      <c r="Q3" s="320"/>
      <c r="R3" s="478"/>
      <c r="S3" s="470"/>
      <c r="T3" s="470"/>
      <c r="U3" s="470"/>
      <c r="V3" s="478"/>
      <c r="W3" s="470"/>
      <c r="X3" s="470"/>
      <c r="Y3" s="470"/>
      <c r="Z3" s="470"/>
      <c r="AA3" s="470"/>
      <c r="AB3" s="472"/>
      <c r="AC3" s="320"/>
      <c r="AD3" s="474"/>
    </row>
    <row r="4" spans="2:30" s="119" customFormat="1" ht="30.75" customHeight="1">
      <c r="B4" s="313"/>
      <c r="C4" s="315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122"/>
      <c r="J4" s="122" t="s">
        <v>90</v>
      </c>
      <c r="K4" s="482"/>
      <c r="L4" s="483"/>
      <c r="M4" s="484"/>
      <c r="N4" s="489"/>
      <c r="O4" s="320"/>
      <c r="P4" s="491"/>
      <c r="Q4" s="321"/>
      <c r="R4" s="478"/>
      <c r="S4" s="470"/>
      <c r="T4" s="470"/>
      <c r="U4" s="470"/>
      <c r="V4" s="478"/>
      <c r="W4" s="470"/>
      <c r="X4" s="470"/>
      <c r="Y4" s="470"/>
      <c r="Z4" s="470"/>
      <c r="AA4" s="470"/>
      <c r="AB4" s="472"/>
      <c r="AC4" s="322"/>
      <c r="AD4" s="474"/>
    </row>
    <row r="5" spans="2:30" s="119" customFormat="1" ht="30.75" customHeight="1">
      <c r="B5" s="313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122"/>
      <c r="J5" s="122"/>
      <c r="K5" s="482"/>
      <c r="L5" s="483"/>
      <c r="M5" s="484"/>
      <c r="N5" s="489"/>
      <c r="O5" s="320"/>
      <c r="P5" s="491"/>
      <c r="Q5" s="321"/>
      <c r="R5" s="478"/>
      <c r="S5" s="470"/>
      <c r="T5" s="470"/>
      <c r="U5" s="470"/>
      <c r="V5" s="478"/>
      <c r="W5" s="470"/>
      <c r="X5" s="470"/>
      <c r="Y5" s="470"/>
      <c r="Z5" s="470"/>
      <c r="AA5" s="470"/>
      <c r="AB5" s="472"/>
      <c r="AC5" s="322"/>
      <c r="AD5" s="474"/>
    </row>
    <row r="6" spans="2:30" s="130" customFormat="1" ht="30.75" customHeight="1" hidden="1">
      <c r="B6" s="313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263"/>
      <c r="J6" s="129"/>
      <c r="K6" s="482"/>
      <c r="L6" s="483"/>
      <c r="M6" s="484"/>
      <c r="N6" s="489"/>
      <c r="O6" s="323"/>
      <c r="P6" s="491"/>
      <c r="Q6" s="324"/>
      <c r="R6" s="325" t="s">
        <v>29</v>
      </c>
      <c r="S6" s="326"/>
      <c r="T6" s="326"/>
      <c r="U6" s="326"/>
      <c r="V6" s="327"/>
      <c r="W6" s="325" t="s">
        <v>28</v>
      </c>
      <c r="X6" s="326"/>
      <c r="Y6" s="326"/>
      <c r="Z6" s="326"/>
      <c r="AA6" s="326"/>
      <c r="AB6" s="328" t="s">
        <v>20</v>
      </c>
      <c r="AC6" s="329"/>
      <c r="AD6" s="474"/>
    </row>
    <row r="7" spans="2:30" s="130" customFormat="1" ht="21" customHeight="1">
      <c r="B7" s="313"/>
      <c r="C7" s="129"/>
      <c r="D7" s="316"/>
      <c r="E7" s="129"/>
      <c r="F7" s="129"/>
      <c r="G7" s="129"/>
      <c r="H7" s="317"/>
      <c r="I7" s="129"/>
      <c r="J7" s="129" t="b">
        <f>ISNUMBER(D5)</f>
        <v>1</v>
      </c>
      <c r="K7" s="482"/>
      <c r="L7" s="483"/>
      <c r="M7" s="484"/>
      <c r="N7" s="489"/>
      <c r="O7" s="323">
        <f>IF((D5=0),IF(P38&gt;0,1,0),0)</f>
        <v>0</v>
      </c>
      <c r="P7" s="491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9"/>
      <c r="AD7" s="474"/>
    </row>
    <row r="8" spans="2:30" s="41" customFormat="1" ht="21" customHeight="1" thickBot="1">
      <c r="B8" s="313"/>
      <c r="C8" s="318"/>
      <c r="D8" s="318"/>
      <c r="E8" s="318"/>
      <c r="F8" s="318"/>
      <c r="G8" s="318"/>
      <c r="H8" s="129"/>
      <c r="I8" s="129"/>
      <c r="J8" s="129" t="b">
        <f>ISNUMBER(D6)</f>
        <v>1</v>
      </c>
      <c r="K8" s="485"/>
      <c r="L8" s="486"/>
      <c r="M8" s="487"/>
      <c r="N8" s="489"/>
      <c r="O8" s="323">
        <f>IF((D6=0),IF(P82&gt;0,1,0),0)</f>
        <v>0</v>
      </c>
      <c r="P8" s="491"/>
      <c r="Q8" s="330"/>
      <c r="R8" s="331">
        <v>54000</v>
      </c>
      <c r="S8" s="332">
        <v>50501</v>
      </c>
      <c r="T8" s="332">
        <v>52601</v>
      </c>
      <c r="U8" s="332">
        <v>52602</v>
      </c>
      <c r="V8" s="333">
        <v>51212</v>
      </c>
      <c r="W8" s="334">
        <v>51010</v>
      </c>
      <c r="X8" s="335">
        <v>51610</v>
      </c>
      <c r="Y8" s="335">
        <v>51710</v>
      </c>
      <c r="Z8" s="335">
        <v>51510</v>
      </c>
      <c r="AA8" s="336">
        <v>52510</v>
      </c>
      <c r="AB8" s="331">
        <v>60000</v>
      </c>
      <c r="AC8" s="329"/>
      <c r="AD8" s="475"/>
    </row>
    <row r="9" spans="2:30" s="41" customFormat="1" ht="27" customHeight="1" thickBot="1">
      <c r="B9" s="431" t="s">
        <v>79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customHeight="1" hidden="1" thickBot="1">
      <c r="B10" s="403" t="s">
        <v>80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75" customHeight="1">
      <c r="B11" s="146" t="s">
        <v>51</v>
      </c>
      <c r="C11" s="439" t="s">
        <v>31</v>
      </c>
      <c r="D11" s="439"/>
      <c r="E11" s="439"/>
      <c r="F11" s="439"/>
      <c r="G11" s="439"/>
      <c r="H11" s="147"/>
      <c r="I11" s="147"/>
      <c r="J11" s="147" t="b">
        <f>ISNUMBER(N11)</f>
        <v>1</v>
      </c>
      <c r="K11" s="440" t="s">
        <v>139</v>
      </c>
      <c r="L11" s="441"/>
      <c r="M11" s="442"/>
      <c r="N11" s="26">
        <v>0</v>
      </c>
      <c r="O11" s="151">
        <f>IF($E$5="Ano",0,IF(ISNUMBER(N11),IF(N11&lt;12,0,N11),0))</f>
        <v>0</v>
      </c>
      <c r="P11" s="152">
        <f aca="true" t="shared" si="0" ref="P11:P37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aca="true" t="shared" si="1" ref="Y11:Z13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75" customHeight="1" hidden="1">
      <c r="B12" s="27"/>
      <c r="C12" s="149"/>
      <c r="D12" s="149"/>
      <c r="E12" s="149"/>
      <c r="F12" s="149"/>
      <c r="G12" s="149"/>
      <c r="H12" s="29"/>
      <c r="I12" s="29"/>
      <c r="J12" s="29"/>
      <c r="K12" s="148"/>
      <c r="L12" s="149"/>
      <c r="M12" s="150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75" customHeight="1">
      <c r="B13" s="42" t="s">
        <v>52</v>
      </c>
      <c r="C13" s="424" t="s">
        <v>32</v>
      </c>
      <c r="D13" s="424"/>
      <c r="E13" s="424"/>
      <c r="F13" s="424"/>
      <c r="G13" s="424"/>
      <c r="H13" s="44"/>
      <c r="I13" s="44"/>
      <c r="J13" s="44" t="b">
        <f>ISNUMBER(N13)</f>
        <v>1</v>
      </c>
      <c r="K13" s="425" t="s">
        <v>139</v>
      </c>
      <c r="L13" s="424"/>
      <c r="M13" s="426"/>
      <c r="N13" s="24">
        <v>0</v>
      </c>
      <c r="O13" s="48">
        <f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75" customHeight="1" hidden="1">
      <c r="B14" s="42"/>
      <c r="C14" s="159"/>
      <c r="D14" s="159"/>
      <c r="E14" s="159"/>
      <c r="F14" s="159"/>
      <c r="G14" s="159"/>
      <c r="H14" s="44"/>
      <c r="I14" s="44"/>
      <c r="J14" s="44"/>
      <c r="K14" s="160"/>
      <c r="L14" s="159"/>
      <c r="M14" s="161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75" customHeight="1">
      <c r="B15" s="42" t="s">
        <v>53</v>
      </c>
      <c r="C15" s="424" t="s">
        <v>33</v>
      </c>
      <c r="D15" s="424"/>
      <c r="E15" s="424"/>
      <c r="F15" s="424"/>
      <c r="G15" s="424"/>
      <c r="H15" s="44"/>
      <c r="I15" s="44"/>
      <c r="J15" s="44" t="b">
        <f>ISNUMBER(N15)</f>
        <v>1</v>
      </c>
      <c r="K15" s="425" t="s">
        <v>139</v>
      </c>
      <c r="L15" s="424"/>
      <c r="M15" s="426"/>
      <c r="N15" s="24">
        <v>0</v>
      </c>
      <c r="O15" s="48">
        <f>IF($E$5="Ano",0,IF(ISNUMBER(N15),IF(N15&lt;12,0,N15),0))</f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>IF($O15&lt;&gt;0,"XXX",0)</f>
        <v>0</v>
      </c>
      <c r="Z15" s="53">
        <f>IF($O15&lt;&gt;0,"XXX",0)</f>
        <v>0</v>
      </c>
      <c r="AA15" s="54"/>
      <c r="AB15" s="51"/>
      <c r="AC15" s="50"/>
      <c r="AD15" s="55">
        <v>28035</v>
      </c>
    </row>
    <row r="16" spans="2:30" s="41" customFormat="1" ht="30.75" customHeight="1" hidden="1">
      <c r="B16" s="42"/>
      <c r="C16" s="159"/>
      <c r="D16" s="159"/>
      <c r="E16" s="159"/>
      <c r="F16" s="159"/>
      <c r="G16" s="159"/>
      <c r="H16" s="44"/>
      <c r="I16" s="44"/>
      <c r="J16" s="44"/>
      <c r="K16" s="160"/>
      <c r="L16" s="159"/>
      <c r="M16" s="161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75" customHeight="1">
      <c r="B17" s="42" t="s">
        <v>54</v>
      </c>
      <c r="C17" s="424" t="s">
        <v>34</v>
      </c>
      <c r="D17" s="424"/>
      <c r="E17" s="424"/>
      <c r="F17" s="424"/>
      <c r="G17" s="424"/>
      <c r="H17" s="44"/>
      <c r="I17" s="44"/>
      <c r="J17" s="44" t="b">
        <f>ISNUMBER(N17)</f>
        <v>1</v>
      </c>
      <c r="K17" s="425" t="s">
        <v>140</v>
      </c>
      <c r="L17" s="424"/>
      <c r="M17" s="426"/>
      <c r="N17" s="24">
        <v>0</v>
      </c>
      <c r="O17" s="48">
        <f>IF($E$5="Ano",0,IF(ISNUMBER(N17),IF(N17&lt;12,0,N17),0))</f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>IF($O17&lt;&gt;0,"XXX",0)</f>
        <v>0</v>
      </c>
      <c r="Z17" s="53">
        <f>IF($O17&lt;&gt;0,"XXX",0)</f>
        <v>0</v>
      </c>
      <c r="AA17" s="54"/>
      <c r="AB17" s="51"/>
      <c r="AC17" s="50"/>
      <c r="AD17" s="55">
        <v>4695</v>
      </c>
    </row>
    <row r="18" spans="2:30" s="41" customFormat="1" ht="30.75" customHeight="1" hidden="1">
      <c r="B18" s="42"/>
      <c r="C18" s="159"/>
      <c r="D18" s="159"/>
      <c r="E18" s="159"/>
      <c r="F18" s="159"/>
      <c r="G18" s="159"/>
      <c r="H18" s="44"/>
      <c r="I18" s="44"/>
      <c r="J18" s="44"/>
      <c r="K18" s="160"/>
      <c r="L18" s="159"/>
      <c r="M18" s="161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75" customHeight="1">
      <c r="B19" s="42" t="s">
        <v>55</v>
      </c>
      <c r="C19" s="424" t="s">
        <v>2</v>
      </c>
      <c r="D19" s="424"/>
      <c r="E19" s="424"/>
      <c r="F19" s="424"/>
      <c r="G19" s="424"/>
      <c r="H19" s="44"/>
      <c r="I19" s="44"/>
      <c r="J19" s="44" t="b">
        <f>ISNUMBER(N19)</f>
        <v>1</v>
      </c>
      <c r="K19" s="425" t="s">
        <v>141</v>
      </c>
      <c r="L19" s="424"/>
      <c r="M19" s="426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>IF($O19&lt;&gt;0,"XXX",0)</f>
        <v>0</v>
      </c>
      <c r="Z19" s="53">
        <f>IF($O19&lt;&gt;0,"XXX",0)</f>
        <v>0</v>
      </c>
      <c r="AA19" s="54"/>
      <c r="AB19" s="51"/>
      <c r="AC19" s="50"/>
      <c r="AD19" s="55">
        <v>16135</v>
      </c>
    </row>
    <row r="20" spans="2:30" s="41" customFormat="1" ht="30.75" customHeight="1" hidden="1">
      <c r="B20" s="42"/>
      <c r="C20" s="159"/>
      <c r="D20" s="159"/>
      <c r="E20" s="159"/>
      <c r="F20" s="159"/>
      <c r="G20" s="159"/>
      <c r="H20" s="44"/>
      <c r="I20" s="44"/>
      <c r="J20" s="44"/>
      <c r="K20" s="160"/>
      <c r="L20" s="159"/>
      <c r="M20" s="161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75" customHeight="1">
      <c r="B21" s="42" t="s">
        <v>56</v>
      </c>
      <c r="C21" s="424" t="s">
        <v>35</v>
      </c>
      <c r="D21" s="424"/>
      <c r="E21" s="424"/>
      <c r="F21" s="424"/>
      <c r="G21" s="424"/>
      <c r="H21" s="44"/>
      <c r="I21" s="44"/>
      <c r="J21" s="44" t="b">
        <f>ISNUMBER(N21)</f>
        <v>1</v>
      </c>
      <c r="K21" s="425" t="s">
        <v>116</v>
      </c>
      <c r="L21" s="424"/>
      <c r="M21" s="426"/>
      <c r="N21" s="24">
        <v>0</v>
      </c>
      <c r="O21" s="48">
        <f aca="true" t="shared" si="2" ref="O21:O3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75" customHeight="1" hidden="1">
      <c r="B22" s="42"/>
      <c r="C22" s="159"/>
      <c r="D22" s="159"/>
      <c r="E22" s="159"/>
      <c r="F22" s="159"/>
      <c r="G22" s="159"/>
      <c r="H22" s="44"/>
      <c r="I22" s="44"/>
      <c r="J22" s="44"/>
      <c r="K22" s="160"/>
      <c r="L22" s="159"/>
      <c r="M22" s="161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75" customHeight="1">
      <c r="B23" s="42" t="s">
        <v>57</v>
      </c>
      <c r="C23" s="424" t="s">
        <v>36</v>
      </c>
      <c r="D23" s="424"/>
      <c r="E23" s="424"/>
      <c r="F23" s="424"/>
      <c r="G23" s="424"/>
      <c r="H23" s="44"/>
      <c r="I23" s="44"/>
      <c r="J23" s="44" t="b">
        <f>ISNUMBER(N23)</f>
        <v>1</v>
      </c>
      <c r="K23" s="425" t="s">
        <v>117</v>
      </c>
      <c r="L23" s="424"/>
      <c r="M23" s="426"/>
      <c r="N23" s="24">
        <v>0</v>
      </c>
      <c r="O23" s="48">
        <f t="shared" si="2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75" customHeight="1" hidden="1">
      <c r="B24" s="42"/>
      <c r="C24" s="159"/>
      <c r="D24" s="159"/>
      <c r="E24" s="159"/>
      <c r="F24" s="159"/>
      <c r="G24" s="159"/>
      <c r="H24" s="44"/>
      <c r="I24" s="44"/>
      <c r="J24" s="44"/>
      <c r="K24" s="160"/>
      <c r="L24" s="159"/>
      <c r="M24" s="161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75" customHeight="1">
      <c r="B25" s="42" t="s">
        <v>58</v>
      </c>
      <c r="C25" s="424" t="s">
        <v>150</v>
      </c>
      <c r="D25" s="424"/>
      <c r="E25" s="424"/>
      <c r="F25" s="424"/>
      <c r="G25" s="424"/>
      <c r="H25" s="44"/>
      <c r="I25" s="44"/>
      <c r="J25" s="44" t="b">
        <f>ISNUMBER(N25)</f>
        <v>1</v>
      </c>
      <c r="K25" s="425" t="s">
        <v>157</v>
      </c>
      <c r="L25" s="424"/>
      <c r="M25" s="426"/>
      <c r="N25" s="24">
        <v>0</v>
      </c>
      <c r="O25" s="48">
        <f t="shared" si="2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75" customHeight="1" hidden="1">
      <c r="B26" s="42"/>
      <c r="C26" s="159"/>
      <c r="D26" s="159"/>
      <c r="E26" s="159"/>
      <c r="F26" s="159"/>
      <c r="G26" s="159"/>
      <c r="H26" s="44"/>
      <c r="I26" s="44"/>
      <c r="J26" s="44"/>
      <c r="K26" s="160"/>
      <c r="L26" s="159"/>
      <c r="M26" s="161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75" customHeight="1">
      <c r="B27" s="42" t="s">
        <v>59</v>
      </c>
      <c r="C27" s="424" t="s">
        <v>11</v>
      </c>
      <c r="D27" s="424"/>
      <c r="E27" s="424"/>
      <c r="F27" s="424"/>
      <c r="G27" s="424"/>
      <c r="H27" s="44"/>
      <c r="I27" s="44"/>
      <c r="J27" s="44" t="b">
        <f>ISNUMBER(N27)</f>
        <v>1</v>
      </c>
      <c r="K27" s="425" t="s">
        <v>118</v>
      </c>
      <c r="L27" s="424"/>
      <c r="M27" s="426"/>
      <c r="N27" s="24">
        <v>0</v>
      </c>
      <c r="O27" s="48">
        <f t="shared" si="2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>R27</f>
        <v>0</v>
      </c>
      <c r="AB27" s="51">
        <f>AA27</f>
        <v>0</v>
      </c>
      <c r="AC27" s="50"/>
      <c r="AD27" s="55">
        <v>10128</v>
      </c>
    </row>
    <row r="28" spans="2:30" s="41" customFormat="1" ht="30.75" customHeight="1" hidden="1">
      <c r="B28" s="42"/>
      <c r="C28" s="159"/>
      <c r="D28" s="159"/>
      <c r="E28" s="159"/>
      <c r="F28" s="159"/>
      <c r="G28" s="159"/>
      <c r="H28" s="44"/>
      <c r="I28" s="44"/>
      <c r="J28" s="44"/>
      <c r="K28" s="160"/>
      <c r="L28" s="159"/>
      <c r="M28" s="161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75" customHeight="1">
      <c r="B29" s="42" t="s">
        <v>60</v>
      </c>
      <c r="C29" s="424" t="s">
        <v>7</v>
      </c>
      <c r="D29" s="424"/>
      <c r="E29" s="424"/>
      <c r="F29" s="424"/>
      <c r="G29" s="424"/>
      <c r="H29" s="44"/>
      <c r="I29" s="44"/>
      <c r="J29" s="44" t="b">
        <f>ISNUMBER(N29)</f>
        <v>1</v>
      </c>
      <c r="K29" s="436" t="s">
        <v>144</v>
      </c>
      <c r="L29" s="437"/>
      <c r="M29" s="438"/>
      <c r="N29" s="24">
        <v>0</v>
      </c>
      <c r="O29" s="48">
        <f t="shared" si="2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>IF($O29&lt;&gt;0,"XXX",0)</f>
        <v>0</v>
      </c>
      <c r="Z29" s="53">
        <f>IF($O29&lt;&gt;0,"XXX",0)</f>
        <v>0</v>
      </c>
      <c r="AA29" s="54"/>
      <c r="AB29" s="51"/>
      <c r="AC29" s="50"/>
      <c r="AD29" s="55">
        <v>29698</v>
      </c>
    </row>
    <row r="30" spans="2:30" s="41" customFormat="1" ht="30.75" customHeight="1" hidden="1">
      <c r="B30" s="42"/>
      <c r="C30" s="159"/>
      <c r="D30" s="159"/>
      <c r="E30" s="159"/>
      <c r="F30" s="159"/>
      <c r="G30" s="159"/>
      <c r="H30" s="44"/>
      <c r="I30" s="44"/>
      <c r="J30" s="44"/>
      <c r="K30" s="162"/>
      <c r="L30" s="163"/>
      <c r="M30" s="164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75" customHeight="1">
      <c r="B31" s="42" t="s">
        <v>61</v>
      </c>
      <c r="C31" s="424" t="s">
        <v>37</v>
      </c>
      <c r="D31" s="424"/>
      <c r="E31" s="424"/>
      <c r="F31" s="424"/>
      <c r="G31" s="424"/>
      <c r="H31" s="44"/>
      <c r="I31" s="44"/>
      <c r="J31" s="44" t="b">
        <f>ISNUMBER(N31)</f>
        <v>1</v>
      </c>
      <c r="K31" s="425" t="s">
        <v>145</v>
      </c>
      <c r="L31" s="424"/>
      <c r="M31" s="426"/>
      <c r="N31" s="24">
        <v>0</v>
      </c>
      <c r="O31" s="48">
        <f t="shared" si="2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75" customHeight="1" hidden="1">
      <c r="B32" s="42"/>
      <c r="C32" s="159"/>
      <c r="D32" s="159"/>
      <c r="E32" s="159"/>
      <c r="F32" s="159"/>
      <c r="G32" s="159"/>
      <c r="H32" s="44"/>
      <c r="I32" s="44"/>
      <c r="J32" s="44"/>
      <c r="K32" s="162"/>
      <c r="L32" s="163"/>
      <c r="M32" s="164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75" customHeight="1">
      <c r="B33" s="42" t="s">
        <v>62</v>
      </c>
      <c r="C33" s="424" t="s">
        <v>38</v>
      </c>
      <c r="D33" s="424"/>
      <c r="E33" s="424"/>
      <c r="F33" s="424"/>
      <c r="G33" s="424"/>
      <c r="H33" s="44"/>
      <c r="I33" s="44"/>
      <c r="J33" s="44" t="b">
        <f>ISNUMBER(N33)</f>
        <v>1</v>
      </c>
      <c r="K33" s="436" t="s">
        <v>142</v>
      </c>
      <c r="L33" s="437"/>
      <c r="M33" s="438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>R33</f>
        <v>0</v>
      </c>
      <c r="AB33" s="51">
        <f>AA33</f>
        <v>0</v>
      </c>
      <c r="AC33" s="50"/>
      <c r="AD33" s="55">
        <v>25320</v>
      </c>
    </row>
    <row r="34" spans="2:30" s="41" customFormat="1" ht="30.75" customHeight="1" hidden="1">
      <c r="B34" s="42"/>
      <c r="C34" s="159"/>
      <c r="D34" s="159"/>
      <c r="E34" s="159"/>
      <c r="F34" s="159"/>
      <c r="G34" s="159"/>
      <c r="H34" s="44"/>
      <c r="I34" s="44"/>
      <c r="J34" s="44"/>
      <c r="K34" s="162"/>
      <c r="L34" s="163"/>
      <c r="M34" s="164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75" customHeight="1">
      <c r="B35" s="42" t="s">
        <v>63</v>
      </c>
      <c r="C35" s="424" t="s">
        <v>14</v>
      </c>
      <c r="D35" s="424"/>
      <c r="E35" s="424"/>
      <c r="F35" s="424"/>
      <c r="G35" s="424"/>
      <c r="H35" s="44"/>
      <c r="I35" s="44"/>
      <c r="J35" s="44" t="b">
        <f>ISNUMBER(N35)</f>
        <v>1</v>
      </c>
      <c r="K35" s="425" t="s">
        <v>116</v>
      </c>
      <c r="L35" s="424"/>
      <c r="M35" s="426"/>
      <c r="N35" s="24">
        <v>0</v>
      </c>
      <c r="O35" s="48">
        <f t="shared" si="2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>R35</f>
        <v>0</v>
      </c>
      <c r="AB35" s="51">
        <f>AA35</f>
        <v>0</v>
      </c>
      <c r="AC35" s="50"/>
      <c r="AD35" s="55">
        <v>16880</v>
      </c>
    </row>
    <row r="36" spans="2:30" s="41" customFormat="1" ht="30.75" customHeight="1" hidden="1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75" customHeight="1" thickBot="1">
      <c r="B37" s="165" t="s">
        <v>64</v>
      </c>
      <c r="C37" s="427" t="s">
        <v>16</v>
      </c>
      <c r="D37" s="427"/>
      <c r="E37" s="427"/>
      <c r="F37" s="427"/>
      <c r="G37" s="427"/>
      <c r="H37" s="166"/>
      <c r="I37" s="166"/>
      <c r="J37" s="166" t="b">
        <f>ISNUMBER(N37)</f>
        <v>1</v>
      </c>
      <c r="K37" s="428" t="s">
        <v>149</v>
      </c>
      <c r="L37" s="429"/>
      <c r="M37" s="430"/>
      <c r="N37" s="25">
        <v>0</v>
      </c>
      <c r="O37" s="167">
        <f t="shared" si="2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>IF($O37&lt;&gt;0,"XXX",0)</f>
        <v>0</v>
      </c>
      <c r="Z37" s="174">
        <f>IF($O37&lt;&gt;0,"XXX",0)</f>
        <v>0</v>
      </c>
      <c r="AA37" s="172"/>
      <c r="AB37" s="173"/>
      <c r="AC37" s="169"/>
      <c r="AD37" s="175">
        <v>22056</v>
      </c>
    </row>
    <row r="38" spans="2:30" s="41" customFormat="1" ht="27" customHeight="1" thickBot="1">
      <c r="B38" s="431" t="s">
        <v>79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75" customHeight="1" hidden="1">
      <c r="B39" s="176" t="s">
        <v>1</v>
      </c>
      <c r="C39" s="433" t="s">
        <v>39</v>
      </c>
      <c r="D39" s="433"/>
      <c r="E39" s="433"/>
      <c r="F39" s="433"/>
      <c r="G39" s="433"/>
      <c r="H39" s="177"/>
      <c r="I39" s="177"/>
      <c r="J39" s="177" t="b">
        <f>ISNUMBER(N39)</f>
        <v>1</v>
      </c>
      <c r="K39" s="434" t="s">
        <v>139</v>
      </c>
      <c r="L39" s="433"/>
      <c r="M39" s="435"/>
      <c r="N39" s="23">
        <v>0</v>
      </c>
      <c r="O39" s="151">
        <f>IF($E$6="Ano",0,IF(ISNUMBER(N39),IF(N39&lt;12,0,N39),0))</f>
        <v>0</v>
      </c>
      <c r="P39" s="178">
        <f aca="true" t="shared" si="3" ref="P39:P8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>IF($O39&lt;&gt;0,"XXX",0)</f>
        <v>0</v>
      </c>
      <c r="Z39" s="182">
        <f>IF($O39&lt;&gt;0,"XXX",0)</f>
        <v>0</v>
      </c>
      <c r="AA39" s="183"/>
      <c r="AB39" s="184"/>
      <c r="AC39" s="179"/>
      <c r="AD39" s="185">
        <v>17510</v>
      </c>
    </row>
    <row r="40" spans="2:30" s="41" customFormat="1" ht="30.75" customHeight="1" hidden="1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75" customHeight="1" hidden="1">
      <c r="B41" s="89" t="s">
        <v>65</v>
      </c>
      <c r="C41" s="414" t="s">
        <v>40</v>
      </c>
      <c r="D41" s="414"/>
      <c r="E41" s="414"/>
      <c r="F41" s="414"/>
      <c r="G41" s="414"/>
      <c r="H41" s="91"/>
      <c r="I41" s="91"/>
      <c r="J41" s="91" t="b">
        <f>ISNUMBER(N41)</f>
        <v>1</v>
      </c>
      <c r="K41" s="422" t="s">
        <v>139</v>
      </c>
      <c r="L41" s="414"/>
      <c r="M41" s="423"/>
      <c r="N41" s="24">
        <v>0</v>
      </c>
      <c r="O41" s="48">
        <f>IF($E$6="Ano",0,IF(ISNUMBER(N41),IF(N41&lt;12,0,N41),0))</f>
        <v>0</v>
      </c>
      <c r="P41" s="94">
        <f t="shared" si="3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>IF($O41&lt;&gt;0,"XXX",0)</f>
        <v>0</v>
      </c>
      <c r="Z41" s="98">
        <f>IF($O41&lt;&gt;0,"XXX",0)</f>
        <v>0</v>
      </c>
      <c r="AA41" s="99"/>
      <c r="AB41" s="100"/>
      <c r="AC41" s="95"/>
      <c r="AD41" s="101">
        <v>28035</v>
      </c>
    </row>
    <row r="42" spans="2:30" s="41" customFormat="1" ht="30.75" customHeight="1" hidden="1">
      <c r="B42" s="89"/>
      <c r="C42" s="186"/>
      <c r="D42" s="186"/>
      <c r="E42" s="186"/>
      <c r="F42" s="186"/>
      <c r="G42" s="186"/>
      <c r="H42" s="91"/>
      <c r="I42" s="91"/>
      <c r="J42" s="91"/>
      <c r="K42" s="187"/>
      <c r="L42" s="186"/>
      <c r="M42" s="188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75" customHeight="1" hidden="1">
      <c r="B43" s="89" t="s">
        <v>66</v>
      </c>
      <c r="C43" s="414" t="s">
        <v>41</v>
      </c>
      <c r="D43" s="414"/>
      <c r="E43" s="414"/>
      <c r="F43" s="414"/>
      <c r="G43" s="414"/>
      <c r="H43" s="91"/>
      <c r="I43" s="91"/>
      <c r="J43" s="91" t="b">
        <f>ISNUMBER(N43)</f>
        <v>1</v>
      </c>
      <c r="K43" s="422" t="s">
        <v>139</v>
      </c>
      <c r="L43" s="414"/>
      <c r="M43" s="423"/>
      <c r="N43" s="24">
        <v>0</v>
      </c>
      <c r="O43" s="48">
        <f>IF($E$6="Ano",0,IF(ISNUMBER(N43),IF(N43&lt;12,0,N43),0))</f>
        <v>0</v>
      </c>
      <c r="P43" s="94">
        <f t="shared" si="3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>IF($O43&lt;&gt;0,"XXX",0)</f>
        <v>0</v>
      </c>
      <c r="Z43" s="98">
        <f>IF($O43&lt;&gt;0,"XXX",0)</f>
        <v>0</v>
      </c>
      <c r="AA43" s="99"/>
      <c r="AB43" s="100"/>
      <c r="AC43" s="95"/>
      <c r="AD43" s="101">
        <v>28035</v>
      </c>
    </row>
    <row r="44" spans="2:30" s="41" customFormat="1" ht="30.75" customHeight="1" hidden="1">
      <c r="B44" s="89"/>
      <c r="C44" s="186"/>
      <c r="D44" s="186"/>
      <c r="E44" s="186"/>
      <c r="F44" s="186"/>
      <c r="G44" s="186"/>
      <c r="H44" s="91"/>
      <c r="I44" s="91"/>
      <c r="J44" s="91"/>
      <c r="K44" s="187"/>
      <c r="L44" s="186"/>
      <c r="M44" s="188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75" customHeight="1" hidden="1">
      <c r="B45" s="89" t="s">
        <v>67</v>
      </c>
      <c r="C45" s="414" t="s">
        <v>42</v>
      </c>
      <c r="D45" s="414"/>
      <c r="E45" s="414"/>
      <c r="F45" s="414"/>
      <c r="G45" s="414"/>
      <c r="H45" s="91"/>
      <c r="I45" s="91"/>
      <c r="J45" s="91" t="b">
        <f>ISNUMBER(N45)</f>
        <v>1</v>
      </c>
      <c r="K45" s="422" t="s">
        <v>140</v>
      </c>
      <c r="L45" s="414"/>
      <c r="M45" s="423"/>
      <c r="N45" s="24">
        <v>0</v>
      </c>
      <c r="O45" s="48">
        <f>IF($E$6="Ano",0,IF(ISNUMBER(N45),IF(N45&lt;12,0,N45),0))</f>
        <v>0</v>
      </c>
      <c r="P45" s="94">
        <f t="shared" si="3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>IF($O45&lt;&gt;0,"XXX",0)</f>
        <v>0</v>
      </c>
      <c r="Z45" s="98">
        <f>IF($O45&lt;&gt;0,"XXX",0)</f>
        <v>0</v>
      </c>
      <c r="AA45" s="99"/>
      <c r="AB45" s="100"/>
      <c r="AC45" s="95"/>
      <c r="AD45" s="101">
        <v>4695</v>
      </c>
    </row>
    <row r="46" spans="2:30" s="41" customFormat="1" ht="30.75" customHeight="1" hidden="1">
      <c r="B46" s="89"/>
      <c r="C46" s="186"/>
      <c r="D46" s="186"/>
      <c r="E46" s="186"/>
      <c r="F46" s="186"/>
      <c r="G46" s="186"/>
      <c r="H46" s="91"/>
      <c r="I46" s="91"/>
      <c r="J46" s="91"/>
      <c r="K46" s="187"/>
      <c r="L46" s="186"/>
      <c r="M46" s="188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75" customHeight="1" hidden="1">
      <c r="B47" s="89" t="s">
        <v>3</v>
      </c>
      <c r="C47" s="414" t="s">
        <v>151</v>
      </c>
      <c r="D47" s="414"/>
      <c r="E47" s="414"/>
      <c r="F47" s="414"/>
      <c r="G47" s="414"/>
      <c r="H47" s="91"/>
      <c r="I47" s="91"/>
      <c r="J47" s="91" t="b">
        <f>ISNUMBER(N47)</f>
        <v>1</v>
      </c>
      <c r="K47" s="422" t="s">
        <v>157</v>
      </c>
      <c r="L47" s="414"/>
      <c r="M47" s="423"/>
      <c r="N47" s="24">
        <v>0</v>
      </c>
      <c r="O47" s="48">
        <f>IF(ISNUMBER(N47),N47,0)</f>
        <v>0</v>
      </c>
      <c r="P47" s="94">
        <f t="shared" si="3"/>
        <v>0</v>
      </c>
      <c r="Q47" s="95"/>
      <c r="R47" s="96">
        <f aca="true" t="shared" si="4" ref="R47:R61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aca="true" t="shared" si="5" ref="AB47:AB71">AA47</f>
        <v>0</v>
      </c>
      <c r="AC47" s="95"/>
      <c r="AD47" s="101">
        <v>6752</v>
      </c>
    </row>
    <row r="48" spans="2:30" s="41" customFormat="1" ht="30.75" customHeight="1" hidden="1">
      <c r="B48" s="89"/>
      <c r="C48" s="186"/>
      <c r="D48" s="186"/>
      <c r="E48" s="186"/>
      <c r="F48" s="186"/>
      <c r="G48" s="186"/>
      <c r="H48" s="91"/>
      <c r="I48" s="91"/>
      <c r="J48" s="91"/>
      <c r="K48" s="187"/>
      <c r="L48" s="186"/>
      <c r="M48" s="188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75" customHeight="1" hidden="1">
      <c r="B49" s="89" t="s">
        <v>4</v>
      </c>
      <c r="C49" s="414" t="s">
        <v>152</v>
      </c>
      <c r="D49" s="414"/>
      <c r="E49" s="414"/>
      <c r="F49" s="414"/>
      <c r="G49" s="414"/>
      <c r="H49" s="91"/>
      <c r="I49" s="91"/>
      <c r="J49" s="91" t="b">
        <f>ISNUMBER(N49)</f>
        <v>1</v>
      </c>
      <c r="K49" s="422" t="s">
        <v>119</v>
      </c>
      <c r="L49" s="414"/>
      <c r="M49" s="423"/>
      <c r="N49" s="24">
        <v>0</v>
      </c>
      <c r="O49" s="48">
        <f>IF(ISNUMBER(N49),N49,0)</f>
        <v>0</v>
      </c>
      <c r="P49" s="94">
        <f t="shared" si="3"/>
        <v>0</v>
      </c>
      <c r="Q49" s="95"/>
      <c r="R49" s="96">
        <f t="shared" si="4"/>
        <v>0</v>
      </c>
      <c r="S49" s="97"/>
      <c r="T49" s="97"/>
      <c r="U49" s="98"/>
      <c r="V49" s="99"/>
      <c r="W49" s="100"/>
      <c r="X49" s="98"/>
      <c r="Y49" s="98"/>
      <c r="Z49" s="98"/>
      <c r="AA49" s="98">
        <f>R49</f>
        <v>0</v>
      </c>
      <c r="AB49" s="100">
        <f t="shared" si="5"/>
        <v>0</v>
      </c>
      <c r="AC49" s="95"/>
      <c r="AD49" s="101">
        <v>13504</v>
      </c>
    </row>
    <row r="50" spans="2:30" s="41" customFormat="1" ht="30.75" customHeight="1" hidden="1">
      <c r="B50" s="89"/>
      <c r="C50" s="186"/>
      <c r="D50" s="186"/>
      <c r="E50" s="186"/>
      <c r="F50" s="186"/>
      <c r="G50" s="186"/>
      <c r="H50" s="91"/>
      <c r="I50" s="91"/>
      <c r="J50" s="91"/>
      <c r="K50" s="187"/>
      <c r="L50" s="186"/>
      <c r="M50" s="188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75" customHeight="1" hidden="1">
      <c r="B51" s="89" t="s">
        <v>6</v>
      </c>
      <c r="C51" s="414" t="s">
        <v>91</v>
      </c>
      <c r="D51" s="414"/>
      <c r="E51" s="414"/>
      <c r="F51" s="414"/>
      <c r="G51" s="414"/>
      <c r="H51" s="91"/>
      <c r="I51" s="91"/>
      <c r="J51" s="91" t="b">
        <f>ISNUMBER(N51)</f>
        <v>1</v>
      </c>
      <c r="K51" s="422" t="s">
        <v>119</v>
      </c>
      <c r="L51" s="414"/>
      <c r="M51" s="423"/>
      <c r="N51" s="24">
        <v>0</v>
      </c>
      <c r="O51" s="48">
        <f>IF($E$6="Ano",0,IF(ISNUMBER(N51),N51,0))</f>
        <v>0</v>
      </c>
      <c r="P51" s="94">
        <f t="shared" si="3"/>
        <v>0</v>
      </c>
      <c r="Q51" s="95"/>
      <c r="R51" s="96">
        <f t="shared" si="4"/>
        <v>0</v>
      </c>
      <c r="S51" s="97"/>
      <c r="T51" s="97"/>
      <c r="U51" s="98"/>
      <c r="V51" s="99"/>
      <c r="W51" s="100"/>
      <c r="X51" s="98"/>
      <c r="Y51" s="98"/>
      <c r="Z51" s="98"/>
      <c r="AA51" s="98">
        <f>R51</f>
        <v>0</v>
      </c>
      <c r="AB51" s="100">
        <f t="shared" si="5"/>
        <v>0</v>
      </c>
      <c r="AC51" s="95"/>
      <c r="AD51" s="101">
        <v>13504</v>
      </c>
    </row>
    <row r="52" spans="2:30" s="41" customFormat="1" ht="30.75" customHeight="1" hidden="1">
      <c r="B52" s="89"/>
      <c r="C52" s="186"/>
      <c r="D52" s="186"/>
      <c r="E52" s="186"/>
      <c r="F52" s="186"/>
      <c r="G52" s="186"/>
      <c r="H52" s="91"/>
      <c r="I52" s="91"/>
      <c r="J52" s="91"/>
      <c r="K52" s="187"/>
      <c r="L52" s="186"/>
      <c r="M52" s="188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75" customHeight="1" hidden="1">
      <c r="B53" s="89" t="s">
        <v>9</v>
      </c>
      <c r="C53" s="414" t="s">
        <v>153</v>
      </c>
      <c r="D53" s="414"/>
      <c r="E53" s="414"/>
      <c r="F53" s="414"/>
      <c r="G53" s="414"/>
      <c r="H53" s="91"/>
      <c r="I53" s="91"/>
      <c r="J53" s="91" t="b">
        <f>ISNUMBER(N53)</f>
        <v>1</v>
      </c>
      <c r="K53" s="422" t="s">
        <v>120</v>
      </c>
      <c r="L53" s="414"/>
      <c r="M53" s="423"/>
      <c r="N53" s="24">
        <v>0</v>
      </c>
      <c r="O53" s="48">
        <f>IF(ISNUMBER(N53),N53,0)</f>
        <v>0</v>
      </c>
      <c r="P53" s="94">
        <f t="shared" si="3"/>
        <v>0</v>
      </c>
      <c r="Q53" s="95"/>
      <c r="R53" s="96">
        <f t="shared" si="4"/>
        <v>0</v>
      </c>
      <c r="S53" s="97"/>
      <c r="T53" s="97"/>
      <c r="U53" s="98"/>
      <c r="V53" s="99"/>
      <c r="W53" s="100"/>
      <c r="X53" s="98"/>
      <c r="Y53" s="98"/>
      <c r="Z53" s="98"/>
      <c r="AA53" s="98">
        <f>R53</f>
        <v>0</v>
      </c>
      <c r="AB53" s="100">
        <f t="shared" si="5"/>
        <v>0</v>
      </c>
      <c r="AC53" s="95"/>
      <c r="AD53" s="101">
        <v>23632</v>
      </c>
    </row>
    <row r="54" spans="2:30" s="41" customFormat="1" ht="30.75" customHeight="1" hidden="1">
      <c r="B54" s="89"/>
      <c r="C54" s="186"/>
      <c r="D54" s="186"/>
      <c r="E54" s="186"/>
      <c r="F54" s="186"/>
      <c r="G54" s="186"/>
      <c r="H54" s="91"/>
      <c r="I54" s="91"/>
      <c r="J54" s="91"/>
      <c r="K54" s="187"/>
      <c r="L54" s="186"/>
      <c r="M54" s="188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75" customHeight="1" hidden="1">
      <c r="B55" s="89" t="s">
        <v>10</v>
      </c>
      <c r="C55" s="414" t="s">
        <v>43</v>
      </c>
      <c r="D55" s="414"/>
      <c r="E55" s="414"/>
      <c r="F55" s="414"/>
      <c r="G55" s="414"/>
      <c r="H55" s="91"/>
      <c r="I55" s="91"/>
      <c r="J55" s="91" t="b">
        <f>ISNUMBER(N55)</f>
        <v>1</v>
      </c>
      <c r="K55" s="422" t="s">
        <v>120</v>
      </c>
      <c r="L55" s="414"/>
      <c r="M55" s="423"/>
      <c r="N55" s="24">
        <v>0</v>
      </c>
      <c r="O55" s="48">
        <f>IF($E$6="Ano",0,IF(ISNUMBER(N55),N55,0))</f>
        <v>0</v>
      </c>
      <c r="P55" s="94">
        <f t="shared" si="3"/>
        <v>0</v>
      </c>
      <c r="Q55" s="95"/>
      <c r="R55" s="96">
        <f t="shared" si="4"/>
        <v>0</v>
      </c>
      <c r="S55" s="97"/>
      <c r="T55" s="97"/>
      <c r="U55" s="98"/>
      <c r="V55" s="99"/>
      <c r="W55" s="100"/>
      <c r="X55" s="98"/>
      <c r="Y55" s="98"/>
      <c r="Z55" s="98"/>
      <c r="AA55" s="98">
        <f>R55</f>
        <v>0</v>
      </c>
      <c r="AB55" s="100">
        <f t="shared" si="5"/>
        <v>0</v>
      </c>
      <c r="AC55" s="95"/>
      <c r="AD55" s="101">
        <v>23632</v>
      </c>
    </row>
    <row r="56" spans="2:30" s="41" customFormat="1" ht="30.75" customHeight="1" hidden="1">
      <c r="B56" s="89"/>
      <c r="C56" s="186"/>
      <c r="D56" s="186"/>
      <c r="E56" s="186"/>
      <c r="F56" s="186"/>
      <c r="G56" s="186"/>
      <c r="H56" s="91"/>
      <c r="I56" s="91"/>
      <c r="J56" s="91"/>
      <c r="K56" s="187"/>
      <c r="L56" s="186"/>
      <c r="M56" s="188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75" customHeight="1" hidden="1">
      <c r="B57" s="89" t="s">
        <v>68</v>
      </c>
      <c r="C57" s="414" t="s">
        <v>154</v>
      </c>
      <c r="D57" s="414"/>
      <c r="E57" s="414"/>
      <c r="F57" s="414"/>
      <c r="G57" s="414"/>
      <c r="H57" s="91"/>
      <c r="I57" s="91"/>
      <c r="J57" s="91" t="b">
        <f>ISNUMBER(N57)</f>
        <v>1</v>
      </c>
      <c r="K57" s="422" t="s">
        <v>121</v>
      </c>
      <c r="L57" s="414"/>
      <c r="M57" s="423"/>
      <c r="N57" s="24">
        <v>0</v>
      </c>
      <c r="O57" s="48">
        <f>IF(ISNUMBER(N57),N57,0)</f>
        <v>0</v>
      </c>
      <c r="P57" s="94">
        <f t="shared" si="3"/>
        <v>0</v>
      </c>
      <c r="Q57" s="95"/>
      <c r="R57" s="96">
        <f t="shared" si="4"/>
        <v>0</v>
      </c>
      <c r="S57" s="97"/>
      <c r="T57" s="97"/>
      <c r="U57" s="98"/>
      <c r="V57" s="99"/>
      <c r="W57" s="100"/>
      <c r="X57" s="98"/>
      <c r="Y57" s="98"/>
      <c r="Z57" s="98"/>
      <c r="AA57" s="98">
        <f>R57</f>
        <v>0</v>
      </c>
      <c r="AB57" s="100">
        <f t="shared" si="5"/>
        <v>0</v>
      </c>
      <c r="AC57" s="95"/>
      <c r="AD57" s="101">
        <v>33760</v>
      </c>
    </row>
    <row r="58" spans="2:30" s="41" customFormat="1" ht="30.75" customHeight="1" hidden="1">
      <c r="B58" s="89"/>
      <c r="C58" s="186"/>
      <c r="D58" s="186"/>
      <c r="E58" s="186"/>
      <c r="F58" s="186"/>
      <c r="G58" s="186"/>
      <c r="H58" s="91"/>
      <c r="I58" s="91"/>
      <c r="J58" s="91"/>
      <c r="K58" s="187"/>
      <c r="L58" s="186"/>
      <c r="M58" s="188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75" customHeight="1" hidden="1">
      <c r="B59" s="89" t="s">
        <v>69</v>
      </c>
      <c r="C59" s="414" t="s">
        <v>44</v>
      </c>
      <c r="D59" s="414"/>
      <c r="E59" s="414"/>
      <c r="F59" s="414"/>
      <c r="G59" s="414"/>
      <c r="H59" s="91"/>
      <c r="I59" s="91"/>
      <c r="J59" s="91" t="b">
        <f>ISNUMBER(N59)</f>
        <v>1</v>
      </c>
      <c r="K59" s="422" t="s">
        <v>121</v>
      </c>
      <c r="L59" s="414"/>
      <c r="M59" s="423"/>
      <c r="N59" s="24">
        <v>0</v>
      </c>
      <c r="O59" s="48">
        <f>IF($E$6="Ano",0,IF(ISNUMBER(N59),N59,0))</f>
        <v>0</v>
      </c>
      <c r="P59" s="94">
        <f t="shared" si="3"/>
        <v>0</v>
      </c>
      <c r="Q59" s="95"/>
      <c r="R59" s="96">
        <f t="shared" si="4"/>
        <v>0</v>
      </c>
      <c r="S59" s="97"/>
      <c r="T59" s="97"/>
      <c r="U59" s="98"/>
      <c r="V59" s="99"/>
      <c r="W59" s="100"/>
      <c r="X59" s="98"/>
      <c r="Y59" s="98"/>
      <c r="Z59" s="98"/>
      <c r="AA59" s="98">
        <f>R59</f>
        <v>0</v>
      </c>
      <c r="AB59" s="100">
        <f t="shared" si="5"/>
        <v>0</v>
      </c>
      <c r="AC59" s="95"/>
      <c r="AD59" s="101">
        <v>33760</v>
      </c>
    </row>
    <row r="60" spans="2:30" s="41" customFormat="1" ht="30.75" customHeight="1" hidden="1">
      <c r="B60" s="89"/>
      <c r="C60" s="186"/>
      <c r="D60" s="186"/>
      <c r="E60" s="186"/>
      <c r="F60" s="186"/>
      <c r="G60" s="186"/>
      <c r="H60" s="91"/>
      <c r="I60" s="91"/>
      <c r="J60" s="91"/>
      <c r="K60" s="187"/>
      <c r="L60" s="186"/>
      <c r="M60" s="188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75" customHeight="1" hidden="1">
      <c r="B61" s="89" t="s">
        <v>70</v>
      </c>
      <c r="C61" s="414" t="s">
        <v>19</v>
      </c>
      <c r="D61" s="414"/>
      <c r="E61" s="414"/>
      <c r="F61" s="414"/>
      <c r="G61" s="414"/>
      <c r="H61" s="91"/>
      <c r="I61" s="91"/>
      <c r="J61" s="91" t="b">
        <f>ISNUMBER(N61)</f>
        <v>1</v>
      </c>
      <c r="K61" s="422" t="s">
        <v>122</v>
      </c>
      <c r="L61" s="414"/>
      <c r="M61" s="423"/>
      <c r="N61" s="24">
        <v>0</v>
      </c>
      <c r="O61" s="48">
        <f>IF($E$6="Ano",0,IF(ISNUMBER(N61),N61,0))</f>
        <v>0</v>
      </c>
      <c r="P61" s="94">
        <f t="shared" si="3"/>
        <v>0</v>
      </c>
      <c r="Q61" s="95"/>
      <c r="R61" s="96">
        <f t="shared" si="4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5"/>
        <v>0</v>
      </c>
      <c r="AC61" s="95"/>
      <c r="AD61" s="101">
        <v>1360</v>
      </c>
    </row>
    <row r="62" spans="2:30" s="41" customFormat="1" ht="30.75" customHeight="1" hidden="1">
      <c r="B62" s="89"/>
      <c r="C62" s="186"/>
      <c r="D62" s="186"/>
      <c r="E62" s="186"/>
      <c r="F62" s="186"/>
      <c r="G62" s="186"/>
      <c r="H62" s="91"/>
      <c r="I62" s="91"/>
      <c r="J62" s="91"/>
      <c r="K62" s="187"/>
      <c r="L62" s="186"/>
      <c r="M62" s="188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customHeight="1" hidden="1">
      <c r="B63" s="89" t="s">
        <v>71</v>
      </c>
      <c r="C63" s="414" t="s">
        <v>155</v>
      </c>
      <c r="D63" s="414"/>
      <c r="E63" s="414"/>
      <c r="F63" s="414"/>
      <c r="G63" s="414"/>
      <c r="H63" s="91"/>
      <c r="I63" s="91"/>
      <c r="J63" s="91" t="b">
        <f>ISNUMBER(N63)</f>
        <v>1</v>
      </c>
      <c r="K63" s="422" t="s">
        <v>159</v>
      </c>
      <c r="L63" s="414"/>
      <c r="M63" s="423"/>
      <c r="N63" s="24">
        <v>0</v>
      </c>
      <c r="O63" s="48">
        <f>IF(ISNUMBER(N63),N63,0)</f>
        <v>0</v>
      </c>
      <c r="P63" s="94">
        <f t="shared" si="3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5"/>
        <v>0</v>
      </c>
      <c r="AC63" s="95"/>
      <c r="AD63" s="101">
        <v>16136</v>
      </c>
    </row>
    <row r="64" spans="2:30" s="41" customFormat="1" ht="30.75" customHeight="1" hidden="1">
      <c r="B64" s="89"/>
      <c r="C64" s="186"/>
      <c r="D64" s="186"/>
      <c r="E64" s="186"/>
      <c r="F64" s="186"/>
      <c r="G64" s="186"/>
      <c r="H64" s="91"/>
      <c r="I64" s="91"/>
      <c r="J64" s="91"/>
      <c r="K64" s="189"/>
      <c r="L64" s="190"/>
      <c r="M64" s="191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75" customHeight="1" hidden="1">
      <c r="B65" s="89" t="s">
        <v>72</v>
      </c>
      <c r="C65" s="414" t="s">
        <v>45</v>
      </c>
      <c r="D65" s="414"/>
      <c r="E65" s="414"/>
      <c r="F65" s="414"/>
      <c r="G65" s="414"/>
      <c r="H65" s="91"/>
      <c r="I65" s="91"/>
      <c r="J65" s="91" t="b">
        <f>ISNUMBER(N65)</f>
        <v>1</v>
      </c>
      <c r="K65" s="422" t="s">
        <v>146</v>
      </c>
      <c r="L65" s="414"/>
      <c r="M65" s="423"/>
      <c r="N65" s="24">
        <v>0</v>
      </c>
      <c r="O65" s="48">
        <f>IF(ISNUMBER(N65),N65,0)</f>
        <v>0</v>
      </c>
      <c r="P65" s="94">
        <f t="shared" si="3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5"/>
        <v>0</v>
      </c>
      <c r="AC65" s="95"/>
      <c r="AD65" s="101">
        <v>8492</v>
      </c>
    </row>
    <row r="66" spans="2:30" s="41" customFormat="1" ht="30.75" customHeight="1" hidden="1">
      <c r="B66" s="89"/>
      <c r="C66" s="186"/>
      <c r="D66" s="186"/>
      <c r="E66" s="186"/>
      <c r="F66" s="186"/>
      <c r="G66" s="186"/>
      <c r="H66" s="91"/>
      <c r="I66" s="91"/>
      <c r="J66" s="91"/>
      <c r="K66" s="189"/>
      <c r="L66" s="190"/>
      <c r="M66" s="191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75" customHeight="1" hidden="1">
      <c r="B67" s="89" t="s">
        <v>73</v>
      </c>
      <c r="C67" s="414" t="s">
        <v>18</v>
      </c>
      <c r="D67" s="414"/>
      <c r="E67" s="414"/>
      <c r="F67" s="414"/>
      <c r="G67" s="414"/>
      <c r="H67" s="91"/>
      <c r="I67" s="91"/>
      <c r="J67" s="91" t="b">
        <f>ISNUMBER(N67)</f>
        <v>1</v>
      </c>
      <c r="K67" s="422" t="s">
        <v>147</v>
      </c>
      <c r="L67" s="414"/>
      <c r="M67" s="423"/>
      <c r="N67" s="24">
        <v>0</v>
      </c>
      <c r="O67" s="48">
        <f>IF(ISNUMBER(N67),N67,0)</f>
        <v>0</v>
      </c>
      <c r="P67" s="94">
        <f t="shared" si="3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5"/>
        <v>0</v>
      </c>
      <c r="AC67" s="95"/>
      <c r="AD67" s="101">
        <v>7780</v>
      </c>
    </row>
    <row r="68" spans="2:30" s="41" customFormat="1" ht="30.75" customHeight="1" hidden="1">
      <c r="B68" s="89"/>
      <c r="C68" s="186"/>
      <c r="D68" s="186"/>
      <c r="E68" s="186"/>
      <c r="F68" s="186"/>
      <c r="G68" s="186"/>
      <c r="H68" s="91"/>
      <c r="I68" s="91"/>
      <c r="J68" s="91"/>
      <c r="K68" s="189"/>
      <c r="L68" s="190"/>
      <c r="M68" s="191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75" customHeight="1" hidden="1">
      <c r="B69" s="89" t="s">
        <v>74</v>
      </c>
      <c r="C69" s="414" t="s">
        <v>17</v>
      </c>
      <c r="D69" s="414"/>
      <c r="E69" s="414"/>
      <c r="F69" s="414"/>
      <c r="G69" s="414"/>
      <c r="H69" s="91"/>
      <c r="I69" s="91"/>
      <c r="J69" s="91" t="b">
        <f>ISNUMBER(N69)</f>
        <v>1</v>
      </c>
      <c r="K69" s="422" t="s">
        <v>148</v>
      </c>
      <c r="L69" s="414"/>
      <c r="M69" s="423"/>
      <c r="N69" s="24">
        <v>0</v>
      </c>
      <c r="O69" s="48">
        <f>IF($E$6="Ano",0,IF(ISNUMBER(N69),N69,0))</f>
        <v>0</v>
      </c>
      <c r="P69" s="94">
        <f t="shared" si="3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>R69</f>
        <v>0</v>
      </c>
      <c r="AB69" s="100">
        <f t="shared" si="5"/>
        <v>0</v>
      </c>
      <c r="AC69" s="95"/>
      <c r="AD69" s="101">
        <v>26885</v>
      </c>
    </row>
    <row r="70" spans="2:30" s="41" customFormat="1" ht="30.75" customHeight="1" hidden="1">
      <c r="B70" s="89"/>
      <c r="C70" s="186"/>
      <c r="D70" s="186"/>
      <c r="E70" s="186"/>
      <c r="F70" s="186"/>
      <c r="G70" s="186"/>
      <c r="H70" s="91"/>
      <c r="I70" s="91"/>
      <c r="J70" s="91"/>
      <c r="K70" s="189"/>
      <c r="L70" s="190"/>
      <c r="M70" s="191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75" customHeight="1" hidden="1">
      <c r="B71" s="89" t="s">
        <v>75</v>
      </c>
      <c r="C71" s="414" t="s">
        <v>156</v>
      </c>
      <c r="D71" s="414"/>
      <c r="E71" s="414"/>
      <c r="F71" s="414"/>
      <c r="G71" s="414"/>
      <c r="H71" s="91"/>
      <c r="I71" s="91"/>
      <c r="J71" s="91" t="b">
        <f>ISNUMBER(N71)</f>
        <v>1</v>
      </c>
      <c r="K71" s="422" t="s">
        <v>158</v>
      </c>
      <c r="L71" s="414"/>
      <c r="M71" s="423"/>
      <c r="N71" s="24">
        <v>0</v>
      </c>
      <c r="O71" s="48">
        <f>IF(ISNUMBER(N71),N71,0)</f>
        <v>0</v>
      </c>
      <c r="P71" s="94">
        <f t="shared" si="3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5"/>
        <v>0</v>
      </c>
      <c r="AC71" s="95"/>
      <c r="AD71" s="101">
        <v>5377</v>
      </c>
    </row>
    <row r="72" spans="2:30" s="41" customFormat="1" ht="30.75" customHeight="1" hidden="1">
      <c r="B72" s="89"/>
      <c r="C72" s="186"/>
      <c r="D72" s="186"/>
      <c r="E72" s="186"/>
      <c r="F72" s="186"/>
      <c r="G72" s="186"/>
      <c r="H72" s="91"/>
      <c r="I72" s="91"/>
      <c r="J72" s="91"/>
      <c r="K72" s="189"/>
      <c r="L72" s="190"/>
      <c r="M72" s="191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75" customHeight="1" hidden="1">
      <c r="B73" s="89" t="s">
        <v>12</v>
      </c>
      <c r="C73" s="414" t="s">
        <v>46</v>
      </c>
      <c r="D73" s="414"/>
      <c r="E73" s="414"/>
      <c r="F73" s="414"/>
      <c r="G73" s="414"/>
      <c r="H73" s="91"/>
      <c r="I73" s="91"/>
      <c r="J73" s="91" t="b">
        <f>ISNUMBER(N73)</f>
        <v>1</v>
      </c>
      <c r="K73" s="415" t="s">
        <v>160</v>
      </c>
      <c r="L73" s="416"/>
      <c r="M73" s="417"/>
      <c r="N73" s="24">
        <v>0</v>
      </c>
      <c r="O73" s="48">
        <f>IF(ISNUMBER(N73),N73,0)</f>
        <v>0</v>
      </c>
      <c r="P73" s="94">
        <f t="shared" si="3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>IF($O73&lt;&gt;0,"XXX",0)</f>
        <v>0</v>
      </c>
      <c r="Z73" s="98">
        <f>IF($O73&lt;&gt;0,"XXX",0)</f>
        <v>0</v>
      </c>
      <c r="AA73" s="99"/>
      <c r="AB73" s="100"/>
      <c r="AC73" s="95"/>
      <c r="AD73" s="101">
        <v>17277</v>
      </c>
    </row>
    <row r="74" spans="2:30" s="41" customFormat="1" ht="30.75" customHeight="1" hidden="1">
      <c r="B74" s="89"/>
      <c r="C74" s="186"/>
      <c r="D74" s="186"/>
      <c r="E74" s="186"/>
      <c r="F74" s="186"/>
      <c r="G74" s="186"/>
      <c r="H74" s="91"/>
      <c r="I74" s="91"/>
      <c r="J74" s="91"/>
      <c r="K74" s="189"/>
      <c r="L74" s="190"/>
      <c r="M74" s="191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75" customHeight="1" hidden="1">
      <c r="B75" s="89" t="s">
        <v>13</v>
      </c>
      <c r="C75" s="414" t="s">
        <v>47</v>
      </c>
      <c r="D75" s="414"/>
      <c r="E75" s="414"/>
      <c r="F75" s="414"/>
      <c r="G75" s="414"/>
      <c r="H75" s="91"/>
      <c r="I75" s="91"/>
      <c r="J75" s="91" t="b">
        <f>ISNUMBER(N75)</f>
        <v>1</v>
      </c>
      <c r="K75" s="422" t="s">
        <v>161</v>
      </c>
      <c r="L75" s="414"/>
      <c r="M75" s="423"/>
      <c r="N75" s="24">
        <v>0</v>
      </c>
      <c r="O75" s="48">
        <f>IF(ISNUMBER(N75),N75,0)</f>
        <v>0</v>
      </c>
      <c r="P75" s="94">
        <f t="shared" si="3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>IF($O75&lt;&gt;0,"XXX",0)</f>
        <v>0</v>
      </c>
      <c r="Z75" s="98">
        <f>IF($O75&lt;&gt;0,"XXX",0)</f>
        <v>0</v>
      </c>
      <c r="AA75" s="99"/>
      <c r="AB75" s="100"/>
      <c r="AC75" s="95"/>
      <c r="AD75" s="101">
        <v>17277</v>
      </c>
    </row>
    <row r="76" spans="2:30" s="41" customFormat="1" ht="30.75" customHeight="1" hidden="1">
      <c r="B76" s="89"/>
      <c r="C76" s="186"/>
      <c r="D76" s="186"/>
      <c r="E76" s="186"/>
      <c r="F76" s="186"/>
      <c r="G76" s="186"/>
      <c r="H76" s="91"/>
      <c r="I76" s="91"/>
      <c r="J76" s="91"/>
      <c r="K76" s="187"/>
      <c r="L76" s="186"/>
      <c r="M76" s="188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75" customHeight="1" hidden="1">
      <c r="B77" s="89" t="s">
        <v>15</v>
      </c>
      <c r="C77" s="414" t="s">
        <v>48</v>
      </c>
      <c r="D77" s="414"/>
      <c r="E77" s="414"/>
      <c r="F77" s="414"/>
      <c r="G77" s="414"/>
      <c r="H77" s="91"/>
      <c r="I77" s="91"/>
      <c r="J77" s="91" t="b">
        <f>ISNUMBER(N77)</f>
        <v>1</v>
      </c>
      <c r="K77" s="415" t="s">
        <v>162</v>
      </c>
      <c r="L77" s="416"/>
      <c r="M77" s="417"/>
      <c r="N77" s="24">
        <v>0</v>
      </c>
      <c r="O77" s="48">
        <f>IF(ISNUMBER(N77),N77,0)</f>
        <v>0</v>
      </c>
      <c r="P77" s="94">
        <f t="shared" si="3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>IF($O77&lt;&gt;0,"XXX",0)</f>
        <v>0</v>
      </c>
      <c r="Z77" s="98">
        <f>IF($O77&lt;&gt;0,"XXX",0)</f>
        <v>0</v>
      </c>
      <c r="AA77" s="99"/>
      <c r="AB77" s="100"/>
      <c r="AC77" s="95"/>
      <c r="AD77" s="101">
        <v>8523</v>
      </c>
    </row>
    <row r="78" spans="2:30" s="41" customFormat="1" ht="30.75" customHeight="1" hidden="1">
      <c r="B78" s="89"/>
      <c r="C78" s="186"/>
      <c r="D78" s="186"/>
      <c r="E78" s="186"/>
      <c r="F78" s="186"/>
      <c r="G78" s="186"/>
      <c r="H78" s="91"/>
      <c r="I78" s="91"/>
      <c r="J78" s="91"/>
      <c r="K78" s="189"/>
      <c r="L78" s="190"/>
      <c r="M78" s="191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75" customHeight="1" hidden="1">
      <c r="B79" s="89" t="s">
        <v>76</v>
      </c>
      <c r="C79" s="414" t="s">
        <v>49</v>
      </c>
      <c r="D79" s="414"/>
      <c r="E79" s="414"/>
      <c r="F79" s="414"/>
      <c r="G79" s="414"/>
      <c r="H79" s="91"/>
      <c r="I79" s="91"/>
      <c r="J79" s="91" t="b">
        <f>ISNUMBER(N79)</f>
        <v>1</v>
      </c>
      <c r="K79" s="415" t="s">
        <v>163</v>
      </c>
      <c r="L79" s="416"/>
      <c r="M79" s="417"/>
      <c r="N79" s="24">
        <v>0</v>
      </c>
      <c r="O79" s="48">
        <f>IF(ISNUMBER(N79),N79,0)</f>
        <v>0</v>
      </c>
      <c r="P79" s="94">
        <f t="shared" si="3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>IF($O79&lt;&gt;0,"XXX",0)</f>
        <v>0</v>
      </c>
      <c r="Z79" s="98">
        <f>IF($O79&lt;&gt;0,"XXX",0)</f>
        <v>0</v>
      </c>
      <c r="AA79" s="99"/>
      <c r="AB79" s="100"/>
      <c r="AC79" s="95"/>
      <c r="AD79" s="101">
        <v>25569</v>
      </c>
    </row>
    <row r="80" spans="2:30" s="41" customFormat="1" ht="30.75" customHeight="1" hidden="1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30" s="41" customFormat="1" ht="30.75" customHeight="1" hidden="1" thickBot="1">
      <c r="B81" s="192" t="s">
        <v>77</v>
      </c>
      <c r="C81" s="418" t="s">
        <v>50</v>
      </c>
      <c r="D81" s="418"/>
      <c r="E81" s="418"/>
      <c r="F81" s="418"/>
      <c r="G81" s="418"/>
      <c r="H81" s="193"/>
      <c r="I81" s="193"/>
      <c r="J81" s="193" t="b">
        <f>ISNUMBER(N81)</f>
        <v>1</v>
      </c>
      <c r="K81" s="419" t="s">
        <v>149</v>
      </c>
      <c r="L81" s="420"/>
      <c r="M81" s="421"/>
      <c r="N81" s="25">
        <v>0</v>
      </c>
      <c r="O81" s="167">
        <f>IF(ISNUMBER(N81),N81,0)</f>
        <v>0</v>
      </c>
      <c r="P81" s="194">
        <f t="shared" si="3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>IF($O81&lt;&gt;0,"XXX",0)</f>
        <v>0</v>
      </c>
      <c r="Z81" s="197">
        <f>IF($O81&lt;&gt;0,"XXX",0)</f>
        <v>0</v>
      </c>
      <c r="AA81" s="199"/>
      <c r="AB81" s="196"/>
      <c r="AC81" s="195"/>
      <c r="AD81" s="200">
        <v>22056</v>
      </c>
    </row>
    <row r="82" spans="2:30" s="41" customFormat="1" ht="27" customHeight="1" hidden="1" thickBot="1">
      <c r="B82" s="403" t="s">
        <v>80</v>
      </c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30" s="41" customFormat="1" ht="33" customHeight="1" hidden="1" thickBot="1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30" s="41" customFormat="1" ht="43.5" customHeight="1" hidden="1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30" s="41" customFormat="1" ht="14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30" s="41" customFormat="1" ht="21" customHeight="1" thickBot="1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30" s="41" customFormat="1" ht="21" customHeight="1">
      <c r="B87" s="224" t="s">
        <v>110</v>
      </c>
      <c r="C87" s="405" t="s">
        <v>111</v>
      </c>
      <c r="D87" s="406"/>
      <c r="E87" s="406"/>
      <c r="F87" s="406"/>
      <c r="G87" s="406"/>
      <c r="H87" s="406"/>
      <c r="I87" s="407"/>
      <c r="J87" s="225"/>
      <c r="K87" s="225" t="s">
        <v>112</v>
      </c>
      <c r="L87" s="226" t="s">
        <v>113</v>
      </c>
      <c r="M87" s="408" t="s">
        <v>114</v>
      </c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10"/>
    </row>
    <row r="88" spans="2:30" s="41" customFormat="1" ht="28.5" customHeight="1">
      <c r="B88" s="399" t="s">
        <v>100</v>
      </c>
      <c r="C88" s="411" t="s">
        <v>99</v>
      </c>
      <c r="D88" s="412"/>
      <c r="E88" s="412"/>
      <c r="F88" s="412"/>
      <c r="G88" s="412"/>
      <c r="H88" s="412"/>
      <c r="I88" s="413"/>
      <c r="J88" s="230"/>
      <c r="K88" s="228">
        <v>54000</v>
      </c>
      <c r="L88" s="229">
        <f>R83</f>
        <v>0</v>
      </c>
      <c r="M88" s="393" t="s">
        <v>167</v>
      </c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5"/>
    </row>
    <row r="89" spans="2:30" s="41" customFormat="1" ht="28.5" customHeight="1">
      <c r="B89" s="399"/>
      <c r="C89" s="375" t="s">
        <v>0</v>
      </c>
      <c r="D89" s="376"/>
      <c r="E89" s="376"/>
      <c r="F89" s="376"/>
      <c r="G89" s="376"/>
      <c r="H89" s="376"/>
      <c r="I89" s="377"/>
      <c r="J89" s="230"/>
      <c r="K89" s="228">
        <v>50501</v>
      </c>
      <c r="L89" s="231">
        <f>ROUND(S83,2)</f>
        <v>0</v>
      </c>
      <c r="M89" s="393" t="s">
        <v>167</v>
      </c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5"/>
    </row>
    <row r="90" spans="2:30" s="41" customFormat="1" ht="28.5" customHeight="1">
      <c r="B90" s="399"/>
      <c r="C90" s="375" t="s">
        <v>8</v>
      </c>
      <c r="D90" s="376"/>
      <c r="E90" s="376"/>
      <c r="F90" s="376"/>
      <c r="G90" s="376"/>
      <c r="H90" s="376"/>
      <c r="I90" s="377"/>
      <c r="J90" s="230"/>
      <c r="K90" s="228">
        <v>52601</v>
      </c>
      <c r="L90" s="231">
        <f>ROUND(T83,2)</f>
        <v>0</v>
      </c>
      <c r="M90" s="393" t="s">
        <v>167</v>
      </c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5"/>
    </row>
    <row r="91" spans="2:30" s="41" customFormat="1" ht="28.5" customHeight="1">
      <c r="B91" s="399"/>
      <c r="C91" s="375" t="s">
        <v>5</v>
      </c>
      <c r="D91" s="376"/>
      <c r="E91" s="376"/>
      <c r="F91" s="376"/>
      <c r="G91" s="376"/>
      <c r="H91" s="376"/>
      <c r="I91" s="377"/>
      <c r="J91" s="230"/>
      <c r="K91" s="228">
        <v>52602</v>
      </c>
      <c r="L91" s="229">
        <f>U83</f>
        <v>0</v>
      </c>
      <c r="M91" s="393" t="s">
        <v>167</v>
      </c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5"/>
    </row>
    <row r="92" spans="2:30" s="41" customFormat="1" ht="28.5" customHeight="1">
      <c r="B92" s="399"/>
      <c r="C92" s="396" t="s">
        <v>27</v>
      </c>
      <c r="D92" s="397"/>
      <c r="E92" s="397"/>
      <c r="F92" s="397"/>
      <c r="G92" s="397"/>
      <c r="H92" s="397"/>
      <c r="I92" s="398"/>
      <c r="J92" s="230"/>
      <c r="K92" s="228">
        <v>51212</v>
      </c>
      <c r="L92" s="229">
        <f>V83</f>
        <v>0</v>
      </c>
      <c r="M92" s="393" t="s">
        <v>167</v>
      </c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5"/>
    </row>
    <row r="93" spans="2:42" s="41" customFormat="1" ht="28.5" customHeight="1">
      <c r="B93" s="399" t="s">
        <v>101</v>
      </c>
      <c r="C93" s="375" t="s">
        <v>22</v>
      </c>
      <c r="D93" s="376"/>
      <c r="E93" s="376"/>
      <c r="F93" s="376"/>
      <c r="G93" s="376"/>
      <c r="H93" s="376"/>
      <c r="I93" s="377"/>
      <c r="J93" s="230"/>
      <c r="K93" s="228">
        <v>51010</v>
      </c>
      <c r="L93" s="229">
        <f>W83</f>
        <v>0</v>
      </c>
      <c r="M93" s="400" t="s">
        <v>165</v>
      </c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>
      <c r="B94" s="399"/>
      <c r="C94" s="375" t="s">
        <v>103</v>
      </c>
      <c r="D94" s="376"/>
      <c r="E94" s="376"/>
      <c r="F94" s="376"/>
      <c r="G94" s="376"/>
      <c r="H94" s="376"/>
      <c r="I94" s="377"/>
      <c r="J94" s="230"/>
      <c r="K94" s="228">
        <v>51610</v>
      </c>
      <c r="L94" s="337">
        <f>IF(X83="XXX","V žádosti uveďte počet dětí/žáků",0)</f>
        <v>0</v>
      </c>
      <c r="M94" s="400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>
      <c r="B95" s="399"/>
      <c r="C95" s="375" t="s">
        <v>104</v>
      </c>
      <c r="D95" s="376"/>
      <c r="E95" s="376"/>
      <c r="F95" s="376"/>
      <c r="G95" s="376"/>
      <c r="H95" s="376"/>
      <c r="I95" s="377"/>
      <c r="J95" s="230"/>
      <c r="K95" s="228">
        <v>51710</v>
      </c>
      <c r="L95" s="337">
        <f>IF(Y83="XXX","V žádosti uveďte počet dětí/žáků",0)</f>
        <v>0</v>
      </c>
      <c r="M95" s="400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>
      <c r="B96" s="399"/>
      <c r="C96" s="375" t="s">
        <v>105</v>
      </c>
      <c r="D96" s="376"/>
      <c r="E96" s="376"/>
      <c r="F96" s="376"/>
      <c r="G96" s="376"/>
      <c r="H96" s="376"/>
      <c r="I96" s="377"/>
      <c r="J96" s="230"/>
      <c r="K96" s="228">
        <v>51510</v>
      </c>
      <c r="L96" s="337">
        <f>IF(Z83="XXX","V žádosti uveďte počet dětí/žáků",0)</f>
        <v>0</v>
      </c>
      <c r="M96" s="400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30" s="41" customFormat="1" ht="28.5" customHeight="1">
      <c r="B97" s="399"/>
      <c r="C97" s="375" t="s">
        <v>26</v>
      </c>
      <c r="D97" s="376"/>
      <c r="E97" s="376"/>
      <c r="F97" s="376"/>
      <c r="G97" s="376"/>
      <c r="H97" s="376"/>
      <c r="I97" s="377"/>
      <c r="J97" s="230"/>
      <c r="K97" s="228">
        <v>52510</v>
      </c>
      <c r="L97" s="229">
        <f>L98</f>
        <v>0</v>
      </c>
      <c r="M97" s="378" t="s">
        <v>166</v>
      </c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80"/>
    </row>
    <row r="98" spans="2:30" s="41" customFormat="1" ht="28.5" customHeight="1" thickBot="1">
      <c r="B98" s="233" t="s">
        <v>102</v>
      </c>
      <c r="C98" s="381" t="s">
        <v>21</v>
      </c>
      <c r="D98" s="382"/>
      <c r="E98" s="382"/>
      <c r="F98" s="382"/>
      <c r="G98" s="382"/>
      <c r="H98" s="382"/>
      <c r="I98" s="383"/>
      <c r="J98" s="234"/>
      <c r="K98" s="235">
        <v>60000</v>
      </c>
      <c r="L98" s="236">
        <f>FLOOR(AB83,1)</f>
        <v>0</v>
      </c>
      <c r="M98" s="384" t="s">
        <v>166</v>
      </c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6"/>
    </row>
    <row r="99" spans="2:42" s="41" customFormat="1" ht="15" thickBot="1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30" s="41" customFormat="1" ht="15" customHeight="1">
      <c r="B100" s="387" t="s">
        <v>164</v>
      </c>
      <c r="C100" s="388"/>
      <c r="D100" s="388"/>
      <c r="E100" s="388"/>
      <c r="F100" s="388"/>
      <c r="G100" s="388"/>
      <c r="H100" s="388"/>
      <c r="I100" s="389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30" s="41" customFormat="1" ht="15.75" customHeight="1" thickBot="1">
      <c r="B101" s="390"/>
      <c r="C101" s="391"/>
      <c r="D101" s="391"/>
      <c r="E101" s="391"/>
      <c r="F101" s="391"/>
      <c r="G101" s="391"/>
      <c r="H101" s="391"/>
      <c r="I101" s="392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30" s="41" customFormat="1" ht="14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30" ht="14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30" s="119" customFormat="1" ht="14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30" s="119" customFormat="1" ht="54" customHeight="1">
      <c r="B105" s="216">
        <v>51610</v>
      </c>
      <c r="C105" s="373" t="s">
        <v>169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4"/>
    </row>
    <row r="106" spans="2:30" s="119" customFormat="1" ht="102.75" customHeight="1">
      <c r="B106" s="216">
        <v>51710</v>
      </c>
      <c r="C106" s="373" t="s">
        <v>168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4"/>
    </row>
    <row r="107" spans="2:30" s="119" customFormat="1" ht="27.75" customHeight="1">
      <c r="B107" s="216">
        <v>51510</v>
      </c>
      <c r="C107" s="373" t="s">
        <v>143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4"/>
    </row>
    <row r="108" spans="2:30" s="119" customFormat="1" ht="15" thickBot="1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B1:D1"/>
    <mergeCell ref="K2:M8"/>
    <mergeCell ref="N2:N8"/>
    <mergeCell ref="P2:P8"/>
    <mergeCell ref="R2:R5"/>
    <mergeCell ref="S2:S5"/>
    <mergeCell ref="Z2:Z5"/>
    <mergeCell ref="AA2:AA5"/>
    <mergeCell ref="AB2:AB5"/>
    <mergeCell ref="AD2:AD8"/>
    <mergeCell ref="C3:G3"/>
    <mergeCell ref="B9:N9"/>
    <mergeCell ref="T2:T5"/>
    <mergeCell ref="U2:U5"/>
    <mergeCell ref="V2:V5"/>
    <mergeCell ref="W2:W5"/>
    <mergeCell ref="X2:X5"/>
    <mergeCell ref="Y2:Y5"/>
    <mergeCell ref="C17:G17"/>
    <mergeCell ref="K17:M17"/>
    <mergeCell ref="C19:G19"/>
    <mergeCell ref="K19:M19"/>
    <mergeCell ref="C21:G21"/>
    <mergeCell ref="K21:M21"/>
    <mergeCell ref="B10:N10"/>
    <mergeCell ref="C11:G11"/>
    <mergeCell ref="K11:M11"/>
    <mergeCell ref="C13:G13"/>
    <mergeCell ref="K13:M13"/>
    <mergeCell ref="C15:G15"/>
    <mergeCell ref="K15:M15"/>
    <mergeCell ref="C29:G29"/>
    <mergeCell ref="K29:M29"/>
    <mergeCell ref="C31:G31"/>
    <mergeCell ref="K31:M31"/>
    <mergeCell ref="C33:G33"/>
    <mergeCell ref="K33:M33"/>
    <mergeCell ref="C23:G23"/>
    <mergeCell ref="K23:M23"/>
    <mergeCell ref="C25:G25"/>
    <mergeCell ref="K25:M25"/>
    <mergeCell ref="C27:G27"/>
    <mergeCell ref="K27:M27"/>
    <mergeCell ref="C41:G41"/>
    <mergeCell ref="K41:M41"/>
    <mergeCell ref="C43:G43"/>
    <mergeCell ref="K43:M43"/>
    <mergeCell ref="C45:G45"/>
    <mergeCell ref="K45:M45"/>
    <mergeCell ref="C35:G35"/>
    <mergeCell ref="K35:M35"/>
    <mergeCell ref="C37:G37"/>
    <mergeCell ref="K37:M37"/>
    <mergeCell ref="B38:N38"/>
    <mergeCell ref="C39:G39"/>
    <mergeCell ref="K39:M39"/>
    <mergeCell ref="C53:G53"/>
    <mergeCell ref="K53:M53"/>
    <mergeCell ref="C55:G55"/>
    <mergeCell ref="K55:M55"/>
    <mergeCell ref="C57:G57"/>
    <mergeCell ref="K57:M57"/>
    <mergeCell ref="C47:G47"/>
    <mergeCell ref="K47:M47"/>
    <mergeCell ref="C49:G49"/>
    <mergeCell ref="K49:M49"/>
    <mergeCell ref="C51:G51"/>
    <mergeCell ref="K51:M51"/>
    <mergeCell ref="C65:G65"/>
    <mergeCell ref="K65:M65"/>
    <mergeCell ref="C67:G67"/>
    <mergeCell ref="K67:M67"/>
    <mergeCell ref="C69:G69"/>
    <mergeCell ref="K69:M69"/>
    <mergeCell ref="C59:G59"/>
    <mergeCell ref="K59:M59"/>
    <mergeCell ref="C61:G61"/>
    <mergeCell ref="K61:M61"/>
    <mergeCell ref="C63:G63"/>
    <mergeCell ref="K63:M63"/>
    <mergeCell ref="C77:G77"/>
    <mergeCell ref="K77:M77"/>
    <mergeCell ref="C79:G79"/>
    <mergeCell ref="K79:M79"/>
    <mergeCell ref="C81:G81"/>
    <mergeCell ref="K81:M81"/>
    <mergeCell ref="C71:G71"/>
    <mergeCell ref="K71:M71"/>
    <mergeCell ref="C73:G73"/>
    <mergeCell ref="K73:M73"/>
    <mergeCell ref="C75:G75"/>
    <mergeCell ref="K75:M75"/>
    <mergeCell ref="B82:N82"/>
    <mergeCell ref="C87:I87"/>
    <mergeCell ref="M87:AD87"/>
    <mergeCell ref="B88:B92"/>
    <mergeCell ref="C88:I88"/>
    <mergeCell ref="M88:AD88"/>
    <mergeCell ref="C89:I89"/>
    <mergeCell ref="M89:AD89"/>
    <mergeCell ref="C90:I90"/>
    <mergeCell ref="M90:AD90"/>
    <mergeCell ref="C106:AD106"/>
    <mergeCell ref="C107:AD107"/>
    <mergeCell ref="C97:I97"/>
    <mergeCell ref="M97:AD97"/>
    <mergeCell ref="C98:I98"/>
    <mergeCell ref="M98:AD98"/>
    <mergeCell ref="B100:I101"/>
    <mergeCell ref="C105:AD105"/>
    <mergeCell ref="C91:I91"/>
    <mergeCell ref="M91:AD91"/>
    <mergeCell ref="C92:I92"/>
    <mergeCell ref="M92:AD92"/>
    <mergeCell ref="B93:B97"/>
    <mergeCell ref="C93:I93"/>
    <mergeCell ref="M93:AD96"/>
    <mergeCell ref="C94:I94"/>
    <mergeCell ref="C95:I95"/>
    <mergeCell ref="C96:I96"/>
  </mergeCells>
  <conditionalFormatting sqref="W21:W22">
    <cfRule type="cellIs" priority="200" dxfId="62" operator="notEqual">
      <formula>0</formula>
    </cfRule>
  </conditionalFormatting>
  <conditionalFormatting sqref="Z23:Z24">
    <cfRule type="cellIs" priority="199" dxfId="62" operator="notEqual">
      <formula>0</formula>
    </cfRule>
  </conditionalFormatting>
  <conditionalFormatting sqref="Y25:Y26">
    <cfRule type="cellIs" priority="198" dxfId="62" operator="notEqual">
      <formula>0</formula>
    </cfRule>
  </conditionalFormatting>
  <conditionalFormatting sqref="Z35:Z36">
    <cfRule type="cellIs" priority="197" dxfId="62" operator="notEqual">
      <formula>0</formula>
    </cfRule>
  </conditionalFormatting>
  <conditionalFormatting sqref="W27:W28 W31:W34">
    <cfRule type="cellIs" priority="196" dxfId="62" operator="notEqual">
      <formula>0</formula>
    </cfRule>
  </conditionalFormatting>
  <conditionalFormatting sqref="Y57:Y58">
    <cfRule type="cellIs" priority="195" dxfId="62" operator="notEqual">
      <formula>0</formula>
    </cfRule>
  </conditionalFormatting>
  <conditionalFormatting sqref="W59:W60">
    <cfRule type="cellIs" priority="194" dxfId="62" operator="notEqual">
      <formula>0</formula>
    </cfRule>
  </conditionalFormatting>
  <conditionalFormatting sqref="R19:R20">
    <cfRule type="cellIs" priority="193" dxfId="49" operator="notEqual">
      <formula>0</formula>
    </cfRule>
  </conditionalFormatting>
  <conditionalFormatting sqref="T19:U20">
    <cfRule type="cellIs" priority="192" dxfId="49" operator="notEqual">
      <formula>0</formula>
    </cfRule>
  </conditionalFormatting>
  <conditionalFormatting sqref="T23:T26">
    <cfRule type="cellIs" priority="191" dxfId="49" operator="notEqual">
      <formula>0</formula>
    </cfRule>
  </conditionalFormatting>
  <conditionalFormatting sqref="U25:U26">
    <cfRule type="cellIs" priority="190" dxfId="49" operator="notEqual">
      <formula>0</formula>
    </cfRule>
  </conditionalFormatting>
  <conditionalFormatting sqref="U23:U24">
    <cfRule type="cellIs" priority="189" dxfId="49" operator="notEqual">
      <formula>0</formula>
    </cfRule>
  </conditionalFormatting>
  <conditionalFormatting sqref="T35:U36">
    <cfRule type="cellIs" priority="188" dxfId="49" operator="notEqual">
      <formula>0</formula>
    </cfRule>
  </conditionalFormatting>
  <conditionalFormatting sqref="T57:U58">
    <cfRule type="cellIs" priority="187" dxfId="49" operator="notEqual">
      <formula>0</formula>
    </cfRule>
  </conditionalFormatting>
  <conditionalFormatting sqref="S61:S64">
    <cfRule type="cellIs" priority="186" dxfId="49" operator="notEqual">
      <formula>0</formula>
    </cfRule>
  </conditionalFormatting>
  <conditionalFormatting sqref="S65:S66">
    <cfRule type="cellIs" priority="185" dxfId="49" operator="notEqual">
      <formula>0</formula>
    </cfRule>
  </conditionalFormatting>
  <conditionalFormatting sqref="V37">
    <cfRule type="cellIs" priority="184" dxfId="49" operator="notEqual">
      <formula>0</formula>
    </cfRule>
  </conditionalFormatting>
  <conditionalFormatting sqref="V21:V22">
    <cfRule type="cellIs" priority="183" dxfId="49" operator="notEqual">
      <formula>0</formula>
    </cfRule>
  </conditionalFormatting>
  <conditionalFormatting sqref="V27:V34">
    <cfRule type="cellIs" priority="182" dxfId="49" operator="notEqual">
      <formula>0</formula>
    </cfRule>
  </conditionalFormatting>
  <conditionalFormatting sqref="V59:V60">
    <cfRule type="cellIs" priority="181" dxfId="49" operator="notEqual">
      <formula>0</formula>
    </cfRule>
  </conditionalFormatting>
  <conditionalFormatting sqref="AB29:AB30">
    <cfRule type="cellIs" priority="179" dxfId="159" operator="notEqual">
      <formula>0</formula>
    </cfRule>
  </conditionalFormatting>
  <conditionalFormatting sqref="AB37">
    <cfRule type="cellIs" priority="180" dxfId="159" operator="notEqual">
      <formula>0</formula>
    </cfRule>
  </conditionalFormatting>
  <conditionalFormatting sqref="AA73:AA81">
    <cfRule type="cellIs" priority="178" dxfId="62" operator="notEqual">
      <formula>0</formula>
    </cfRule>
  </conditionalFormatting>
  <conditionalFormatting sqref="S67:S81">
    <cfRule type="cellIs" priority="177" dxfId="49" operator="notEqual">
      <formula>0</formula>
    </cfRule>
  </conditionalFormatting>
  <conditionalFormatting sqref="W13:W20">
    <cfRule type="cellIs" priority="176" dxfId="49" operator="notEqual">
      <formula>0</formula>
    </cfRule>
  </conditionalFormatting>
  <conditionalFormatting sqref="W29:W30">
    <cfRule type="cellIs" priority="175" dxfId="49" operator="notEqual">
      <formula>0</formula>
    </cfRule>
  </conditionalFormatting>
  <conditionalFormatting sqref="W37">
    <cfRule type="cellIs" priority="174" dxfId="49" operator="notEqual">
      <formula>0</formula>
    </cfRule>
  </conditionalFormatting>
  <conditionalFormatting sqref="W39:W46">
    <cfRule type="cellIs" priority="173" dxfId="49" operator="notEqual">
      <formula>0</formula>
    </cfRule>
  </conditionalFormatting>
  <conditionalFormatting sqref="W73:W81">
    <cfRule type="cellIs" priority="172" dxfId="49" operator="notEqual">
      <formula>0</formula>
    </cfRule>
  </conditionalFormatting>
  <conditionalFormatting sqref="X13:Z20">
    <cfRule type="cellIs" priority="171" dxfId="49" operator="notEqual">
      <formula>0</formula>
    </cfRule>
  </conditionalFormatting>
  <conditionalFormatting sqref="AA21:AA28">
    <cfRule type="cellIs" priority="170" dxfId="49" operator="notEqual">
      <formula>0</formula>
    </cfRule>
  </conditionalFormatting>
  <conditionalFormatting sqref="AA31:AA36">
    <cfRule type="cellIs" priority="169" dxfId="49" operator="notEqual">
      <formula>0</formula>
    </cfRule>
  </conditionalFormatting>
  <conditionalFormatting sqref="AA47:AA72">
    <cfRule type="cellIs" priority="168" dxfId="49" operator="notEqual">
      <formula>0</formula>
    </cfRule>
  </conditionalFormatting>
  <conditionalFormatting sqref="AB21:AB28">
    <cfRule type="cellIs" priority="167" dxfId="159" operator="notEqual">
      <formula>0</formula>
    </cfRule>
  </conditionalFormatting>
  <conditionalFormatting sqref="AB31:AB36">
    <cfRule type="cellIs" priority="166" dxfId="159" operator="notEqual">
      <formula>0</formula>
    </cfRule>
  </conditionalFormatting>
  <conditionalFormatting sqref="AB47:AB72">
    <cfRule type="cellIs" priority="165" dxfId="159" operator="notEqual">
      <formula>0</formula>
    </cfRule>
  </conditionalFormatting>
  <conditionalFormatting sqref="S11:S20">
    <cfRule type="cellIs" priority="161" dxfId="62" operator="notEqual">
      <formula>0</formula>
    </cfRule>
  </conditionalFormatting>
  <conditionalFormatting sqref="R21:R36">
    <cfRule type="cellIs" priority="160" dxfId="62" operator="notEqual">
      <formula>0</formula>
    </cfRule>
  </conditionalFormatting>
  <conditionalFormatting sqref="T29:T30">
    <cfRule type="cellIs" priority="159" dxfId="62" operator="notEqual">
      <formula>0</formula>
    </cfRule>
  </conditionalFormatting>
  <conditionalFormatting sqref="U37">
    <cfRule type="cellIs" priority="158" dxfId="62" operator="notEqual">
      <formula>0</formula>
    </cfRule>
  </conditionalFormatting>
  <conditionalFormatting sqref="U81">
    <cfRule type="cellIs" priority="157" dxfId="62" operator="notEqual">
      <formula>0</formula>
    </cfRule>
  </conditionalFormatting>
  <conditionalFormatting sqref="V73:V80">
    <cfRule type="cellIs" priority="156" dxfId="62" operator="notEqual">
      <formula>0</formula>
    </cfRule>
  </conditionalFormatting>
  <conditionalFormatting sqref="N11:N12 K11:L12">
    <cfRule type="cellIs" priority="145" dxfId="9" operator="lessThan">
      <formula>0</formula>
    </cfRule>
    <cfRule type="cellIs" priority="146" dxfId="9" operator="between">
      <formula>1</formula>
      <formula>11</formula>
    </cfRule>
    <cfRule type="expression" priority="155" dxfId="9">
      <formula>$J$11=FALSE</formula>
    </cfRule>
  </conditionalFormatting>
  <conditionalFormatting sqref="S101 U101 W101 K101:M101">
    <cfRule type="cellIs" priority="154" dxfId="32" operator="greaterThan">
      <formula>0</formula>
    </cfRule>
  </conditionalFormatting>
  <conditionalFormatting sqref="V83">
    <cfRule type="cellIs" priority="153" dxfId="62" operator="notEqual">
      <formula>0</formula>
    </cfRule>
  </conditionalFormatting>
  <conditionalFormatting sqref="R83:U83">
    <cfRule type="cellIs" priority="152" dxfId="62" operator="notEqual">
      <formula>0</formula>
    </cfRule>
  </conditionalFormatting>
  <conditionalFormatting sqref="W83">
    <cfRule type="cellIs" priority="151" dxfId="49" operator="notEqual">
      <formula>0</formula>
    </cfRule>
  </conditionalFormatting>
  <conditionalFormatting sqref="X83:Y83">
    <cfRule type="cellIs" priority="150" dxfId="49" operator="notEqual">
      <formula>0</formula>
    </cfRule>
  </conditionalFormatting>
  <conditionalFormatting sqref="Z83">
    <cfRule type="cellIs" priority="149" dxfId="49" operator="notEqual">
      <formula>0</formula>
    </cfRule>
  </conditionalFormatting>
  <conditionalFormatting sqref="AB83">
    <cfRule type="cellIs" priority="148" dxfId="159" operator="notEqual">
      <formula>0</formula>
    </cfRule>
  </conditionalFormatting>
  <conditionalFormatting sqref="AA83">
    <cfRule type="cellIs" priority="147" dxfId="49" operator="notEqual">
      <formula>0</formula>
    </cfRule>
  </conditionalFormatting>
  <conditionalFormatting sqref="N13:N14 K13:L28">
    <cfRule type="expression" priority="102" dxfId="9">
      <formula>$J$13=FALSE</formula>
    </cfRule>
    <cfRule type="cellIs" priority="143" dxfId="9" operator="lessThan">
      <formula>0</formula>
    </cfRule>
    <cfRule type="cellIs" priority="144" dxfId="9" operator="between">
      <formula>1</formula>
      <formula>11</formula>
    </cfRule>
  </conditionalFormatting>
  <conditionalFormatting sqref="N15:N16">
    <cfRule type="expression" priority="6" dxfId="0">
      <formula>$E$5="Ano"</formula>
    </cfRule>
    <cfRule type="expression" priority="101" dxfId="9">
      <formula>$J$15=FALSE</formula>
    </cfRule>
    <cfRule type="cellIs" priority="141" dxfId="9" operator="lessThan">
      <formula>0</formula>
    </cfRule>
    <cfRule type="cellIs" priority="142" dxfId="9" operator="between">
      <formula>1</formula>
      <formula>11</formula>
    </cfRule>
  </conditionalFormatting>
  <conditionalFormatting sqref="N17:N18">
    <cfRule type="expression" priority="5" dxfId="0">
      <formula>$E$5="Ano"</formula>
    </cfRule>
    <cfRule type="expression" priority="100" dxfId="9">
      <formula>$J$17=FALSE</formula>
    </cfRule>
    <cfRule type="cellIs" priority="139" dxfId="9" operator="lessThan">
      <formula>0</formula>
    </cfRule>
    <cfRule type="cellIs" priority="140" dxfId="9" operator="between">
      <formula>1</formula>
      <formula>11</formula>
    </cfRule>
  </conditionalFormatting>
  <conditionalFormatting sqref="N19:N20">
    <cfRule type="expression" priority="99" dxfId="9">
      <formula>$J$19=FALSE</formula>
    </cfRule>
    <cfRule type="cellIs" priority="138" dxfId="9" operator="lessThan">
      <formula>0</formula>
    </cfRule>
  </conditionalFormatting>
  <conditionalFormatting sqref="N21:N22">
    <cfRule type="expression" priority="98" dxfId="9">
      <formula>$J$21=FALSE</formula>
    </cfRule>
    <cfRule type="cellIs" priority="137" dxfId="9" operator="lessThan">
      <formula>0</formula>
    </cfRule>
  </conditionalFormatting>
  <conditionalFormatting sqref="N23:N24">
    <cfRule type="expression" priority="97" dxfId="9">
      <formula>$J$23=FALSE</formula>
    </cfRule>
    <cfRule type="cellIs" priority="136" dxfId="9" operator="lessThan">
      <formula>0</formula>
    </cfRule>
  </conditionalFormatting>
  <conditionalFormatting sqref="N25:N26">
    <cfRule type="expression" priority="96" dxfId="9">
      <formula>$J$25=FALSE</formula>
    </cfRule>
    <cfRule type="cellIs" priority="135" dxfId="9" operator="lessThan">
      <formula>0</formula>
    </cfRule>
  </conditionalFormatting>
  <conditionalFormatting sqref="N27:N28">
    <cfRule type="expression" priority="95" dxfId="9">
      <formula>$J$27=FALSE</formula>
    </cfRule>
    <cfRule type="cellIs" priority="134" dxfId="9" operator="lessThan">
      <formula>0</formula>
    </cfRule>
  </conditionalFormatting>
  <conditionalFormatting sqref="N29:N30 K29:L32">
    <cfRule type="expression" priority="94" dxfId="9">
      <formula>$J$29=FALSE</formula>
    </cfRule>
    <cfRule type="cellIs" priority="133" dxfId="9" operator="lessThan">
      <formula>0</formula>
    </cfRule>
  </conditionalFormatting>
  <conditionalFormatting sqref="N31:N32">
    <cfRule type="expression" priority="93" dxfId="9">
      <formula>$J$31=FALSE</formula>
    </cfRule>
    <cfRule type="cellIs" priority="132" dxfId="9" operator="lessThan">
      <formula>0</formula>
    </cfRule>
  </conditionalFormatting>
  <conditionalFormatting sqref="N33:N34 K33:L34">
    <cfRule type="expression" priority="92" dxfId="9">
      <formula>$J$33=FALSE</formula>
    </cfRule>
    <cfRule type="cellIs" priority="131" dxfId="9" operator="lessThan">
      <formula>0</formula>
    </cfRule>
  </conditionalFormatting>
  <conditionalFormatting sqref="N35:N36">
    <cfRule type="expression" priority="91" dxfId="9">
      <formula>$J$35=FALSE</formula>
    </cfRule>
    <cfRule type="cellIs" priority="130" dxfId="9" operator="lessThan">
      <formula>0</formula>
    </cfRule>
  </conditionalFormatting>
  <conditionalFormatting sqref="N37 K37:L37">
    <cfRule type="expression" priority="90" dxfId="9">
      <formula>$J$37=FALSE</formula>
    </cfRule>
    <cfRule type="cellIs" priority="129" dxfId="9" operator="lessThan">
      <formula>0</formula>
    </cfRule>
  </conditionalFormatting>
  <conditionalFormatting sqref="N39:N40">
    <cfRule type="expression" priority="89" dxfId="9">
      <formula>$J$39=FALSE</formula>
    </cfRule>
    <cfRule type="cellIs" priority="127" dxfId="9" operator="lessThan">
      <formula>0</formula>
    </cfRule>
    <cfRule type="cellIs" priority="128" dxfId="9" operator="between">
      <formula>1</formula>
      <formula>11</formula>
    </cfRule>
  </conditionalFormatting>
  <conditionalFormatting sqref="N41:N42">
    <cfRule type="expression" priority="88" dxfId="9">
      <formula>$J$41=FALSE</formula>
    </cfRule>
    <cfRule type="cellIs" priority="125" dxfId="9" operator="lessThan">
      <formula>0</formula>
    </cfRule>
    <cfRule type="cellIs" priority="126" dxfId="9" operator="between">
      <formula>1</formula>
      <formula>11</formula>
    </cfRule>
  </conditionalFormatting>
  <conditionalFormatting sqref="N43:N44">
    <cfRule type="expression" priority="87" dxfId="9">
      <formula>$J$43=FALSE</formula>
    </cfRule>
    <cfRule type="cellIs" priority="123" dxfId="9" operator="lessThan">
      <formula>0</formula>
    </cfRule>
    <cfRule type="cellIs" priority="124" dxfId="9" operator="between">
      <formula>1</formula>
      <formula>11</formula>
    </cfRule>
  </conditionalFormatting>
  <conditionalFormatting sqref="N45:N46">
    <cfRule type="expression" priority="40" dxfId="9">
      <formula>$J$45=FALSE</formula>
    </cfRule>
    <cfRule type="cellIs" priority="121" dxfId="9" operator="lessThan">
      <formula>0</formula>
    </cfRule>
    <cfRule type="cellIs" priority="122" dxfId="9" operator="between">
      <formula>1</formula>
      <formula>11</formula>
    </cfRule>
  </conditionalFormatting>
  <conditionalFormatting sqref="N47:N48">
    <cfRule type="expression" priority="86" dxfId="9">
      <formula>$J$47=FALSE</formula>
    </cfRule>
    <cfRule type="cellIs" priority="120" dxfId="9" operator="lessThan">
      <formula>0</formula>
    </cfRule>
  </conditionalFormatting>
  <conditionalFormatting sqref="N49:N50">
    <cfRule type="expression" priority="85" dxfId="9">
      <formula>$J$49=FALSE</formula>
    </cfRule>
    <cfRule type="cellIs" priority="119" dxfId="9" operator="lessThan">
      <formula>0</formula>
    </cfRule>
  </conditionalFormatting>
  <conditionalFormatting sqref="N51:N52">
    <cfRule type="expression" priority="84" dxfId="9">
      <formula>$J$51=FALSE</formula>
    </cfRule>
    <cfRule type="cellIs" priority="118" dxfId="9" operator="lessThan">
      <formula>0</formula>
    </cfRule>
  </conditionalFormatting>
  <conditionalFormatting sqref="N53:N54">
    <cfRule type="expression" priority="83" dxfId="9">
      <formula>$J$53=FALSE</formula>
    </cfRule>
    <cfRule type="cellIs" priority="117" dxfId="9" operator="lessThan">
      <formula>0</formula>
    </cfRule>
  </conditionalFormatting>
  <conditionalFormatting sqref="N55:N56">
    <cfRule type="expression" priority="82" dxfId="9">
      <formula>$J$55=FALSE</formula>
    </cfRule>
    <cfRule type="cellIs" priority="116" dxfId="9" operator="lessThan">
      <formula>0</formula>
    </cfRule>
  </conditionalFormatting>
  <conditionalFormatting sqref="N57:N58">
    <cfRule type="expression" priority="81" dxfId="9">
      <formula>$J$57=FALSE</formula>
    </cfRule>
    <cfRule type="cellIs" priority="115" dxfId="9" operator="lessThan">
      <formula>0</formula>
    </cfRule>
  </conditionalFormatting>
  <conditionalFormatting sqref="N59:N60">
    <cfRule type="expression" priority="80" dxfId="9">
      <formula>$J$59=FALSE</formula>
    </cfRule>
    <cfRule type="cellIs" priority="114" dxfId="9" operator="lessThan">
      <formula>0</formula>
    </cfRule>
  </conditionalFormatting>
  <conditionalFormatting sqref="N61:N62">
    <cfRule type="expression" priority="79" dxfId="9">
      <formula>$J$61=FALSE</formula>
    </cfRule>
    <cfRule type="cellIs" priority="113" dxfId="9" operator="lessThan">
      <formula>0</formula>
    </cfRule>
  </conditionalFormatting>
  <conditionalFormatting sqref="N63:N64 K63:L64">
    <cfRule type="expression" priority="78" dxfId="9">
      <formula>$J$63=FALSE</formula>
    </cfRule>
    <cfRule type="cellIs" priority="112" dxfId="9" operator="lessThan">
      <formula>0</formula>
    </cfRule>
  </conditionalFormatting>
  <conditionalFormatting sqref="N65:N66">
    <cfRule type="expression" priority="77" dxfId="9">
      <formula>$J$65=FALSE</formula>
    </cfRule>
    <cfRule type="cellIs" priority="111" dxfId="9" operator="lessThan">
      <formula>0</formula>
    </cfRule>
  </conditionalFormatting>
  <conditionalFormatting sqref="N67:N68 K67:L68">
    <cfRule type="expression" priority="76" dxfId="9">
      <formula>$J$67=FALSE</formula>
    </cfRule>
    <cfRule type="cellIs" priority="110" dxfId="9" operator="lessThan">
      <formula>0</formula>
    </cfRule>
  </conditionalFormatting>
  <conditionalFormatting sqref="N69:N70 K69:L70">
    <cfRule type="expression" priority="75" dxfId="9">
      <formula>$J$69=FALSE</formula>
    </cfRule>
    <cfRule type="cellIs" priority="109" dxfId="9" operator="lessThan">
      <formula>0</formula>
    </cfRule>
  </conditionalFormatting>
  <conditionalFormatting sqref="N71:N72">
    <cfRule type="expression" priority="74" dxfId="9">
      <formula>$J$71=FALSE</formula>
    </cfRule>
    <cfRule type="cellIs" priority="108" dxfId="9" operator="lessThan">
      <formula>0</formula>
    </cfRule>
  </conditionalFormatting>
  <conditionalFormatting sqref="N73:N74 K73:L76">
    <cfRule type="expression" priority="73" dxfId="9">
      <formula>$J$73=FALSE</formula>
    </cfRule>
    <cfRule type="cellIs" priority="107" dxfId="9" operator="lessThan">
      <formula>0</formula>
    </cfRule>
  </conditionalFormatting>
  <conditionalFormatting sqref="N75:N76">
    <cfRule type="expression" priority="72" dxfId="9">
      <formula>$J$75=FALSE</formula>
    </cfRule>
    <cfRule type="cellIs" priority="106" dxfId="9" operator="lessThan">
      <formula>0</formula>
    </cfRule>
  </conditionalFormatting>
  <conditionalFormatting sqref="N77:N78 K77:L78">
    <cfRule type="expression" priority="71" dxfId="9">
      <formula>$J$77=FALSE</formula>
    </cfRule>
    <cfRule type="cellIs" priority="105" dxfId="9" operator="lessThan">
      <formula>0</formula>
    </cfRule>
  </conditionalFormatting>
  <conditionalFormatting sqref="N79:N80 K79:L80">
    <cfRule type="expression" priority="70" dxfId="9">
      <formula>$J$79=FALSE</formula>
    </cfRule>
    <cfRule type="cellIs" priority="104" dxfId="9" operator="lessThan">
      <formula>0</formula>
    </cfRule>
  </conditionalFormatting>
  <conditionalFormatting sqref="N81 K81:L81">
    <cfRule type="expression" priority="69" dxfId="9">
      <formula>$J$81=FALSE</formula>
    </cfRule>
    <cfRule type="cellIs" priority="103" dxfId="9" operator="lessThan">
      <formula>0</formula>
    </cfRule>
  </conditionalFormatting>
  <conditionalFormatting sqref="R47:R48">
    <cfRule type="cellIs" priority="68" dxfId="62" operator="notEqual">
      <formula>0</formula>
    </cfRule>
  </conditionalFormatting>
  <conditionalFormatting sqref="R49:R50">
    <cfRule type="cellIs" priority="67" dxfId="62" operator="notEqual">
      <formula>0</formula>
    </cfRule>
  </conditionalFormatting>
  <conditionalFormatting sqref="R51:R52">
    <cfRule type="cellIs" priority="66" dxfId="62" operator="notEqual">
      <formula>0</formula>
    </cfRule>
  </conditionalFormatting>
  <conditionalFormatting sqref="R53:R54">
    <cfRule type="cellIs" priority="65" dxfId="62" operator="notEqual">
      <formula>0</formula>
    </cfRule>
  </conditionalFormatting>
  <conditionalFormatting sqref="R55:R56">
    <cfRule type="cellIs" priority="64" dxfId="62" operator="notEqual">
      <formula>0</formula>
    </cfRule>
  </conditionalFormatting>
  <conditionalFormatting sqref="R57:R58">
    <cfRule type="cellIs" priority="63" dxfId="62" operator="notEqual">
      <formula>0</formula>
    </cfRule>
  </conditionalFormatting>
  <conditionalFormatting sqref="R59:R60">
    <cfRule type="cellIs" priority="62" dxfId="62" operator="notEqual">
      <formula>0</formula>
    </cfRule>
  </conditionalFormatting>
  <conditionalFormatting sqref="R61:R62">
    <cfRule type="cellIs" priority="61" dxfId="62" operator="notEqual">
      <formula>0</formula>
    </cfRule>
  </conditionalFormatting>
  <conditionalFormatting sqref="R63:R64">
    <cfRule type="cellIs" priority="60" dxfId="62" operator="notEqual">
      <formula>0</formula>
    </cfRule>
  </conditionalFormatting>
  <conditionalFormatting sqref="R65:R66">
    <cfRule type="cellIs" priority="59" dxfId="62" operator="notEqual">
      <formula>0</formula>
    </cfRule>
  </conditionalFormatting>
  <conditionalFormatting sqref="R67:R68">
    <cfRule type="cellIs" priority="58" dxfId="62" operator="notEqual">
      <formula>0</formula>
    </cfRule>
  </conditionalFormatting>
  <conditionalFormatting sqref="R69:R70">
    <cfRule type="cellIs" priority="57" dxfId="62" operator="notEqual">
      <formula>0</formula>
    </cfRule>
  </conditionalFormatting>
  <conditionalFormatting sqref="R71:R72">
    <cfRule type="cellIs" priority="56" dxfId="62" operator="notEqual">
      <formula>0</formula>
    </cfRule>
  </conditionalFormatting>
  <conditionalFormatting sqref="S39:S40">
    <cfRule type="cellIs" priority="55" dxfId="62" operator="notEqual">
      <formula>0</formula>
    </cfRule>
  </conditionalFormatting>
  <conditionalFormatting sqref="S41:S42">
    <cfRule type="cellIs" priority="54" dxfId="62" operator="notEqual">
      <formula>0</formula>
    </cfRule>
  </conditionalFormatting>
  <conditionalFormatting sqref="S43:S44">
    <cfRule type="cellIs" priority="53" dxfId="62" operator="notEqual">
      <formula>0</formula>
    </cfRule>
  </conditionalFormatting>
  <conditionalFormatting sqref="S45:S46">
    <cfRule type="cellIs" priority="52" dxfId="62" operator="notEqual">
      <formula>0</formula>
    </cfRule>
  </conditionalFormatting>
  <conditionalFormatting sqref="X29:Z30">
    <cfRule type="cellIs" priority="51" dxfId="49" operator="notEqual">
      <formula>0</formula>
    </cfRule>
  </conditionalFormatting>
  <conditionalFormatting sqref="X37:Z37">
    <cfRule type="cellIs" priority="50" dxfId="49" operator="notEqual">
      <formula>0</formula>
    </cfRule>
  </conditionalFormatting>
  <conditionalFormatting sqref="X39:Z40">
    <cfRule type="cellIs" priority="49" dxfId="49" operator="notEqual">
      <formula>0</formula>
    </cfRule>
  </conditionalFormatting>
  <conditionalFormatting sqref="X41:Z42">
    <cfRule type="cellIs" priority="48" dxfId="49" operator="notEqual">
      <formula>0</formula>
    </cfRule>
  </conditionalFormatting>
  <conditionalFormatting sqref="X43:Z44">
    <cfRule type="cellIs" priority="47" dxfId="49" operator="notEqual">
      <formula>0</formula>
    </cfRule>
  </conditionalFormatting>
  <conditionalFormatting sqref="X45:Z46">
    <cfRule type="cellIs" priority="46" dxfId="49" operator="notEqual">
      <formula>0</formula>
    </cfRule>
  </conditionalFormatting>
  <conditionalFormatting sqref="X73:Z74">
    <cfRule type="cellIs" priority="45" dxfId="49" operator="notEqual">
      <formula>0</formula>
    </cfRule>
  </conditionalFormatting>
  <conditionalFormatting sqref="X75:Z76">
    <cfRule type="cellIs" priority="44" dxfId="49" operator="notEqual">
      <formula>0</formula>
    </cfRule>
  </conditionalFormatting>
  <conditionalFormatting sqref="X77:Z78">
    <cfRule type="cellIs" priority="43" dxfId="49" operator="notEqual">
      <formula>0</formula>
    </cfRule>
  </conditionalFormatting>
  <conditionalFormatting sqref="X79:Z80">
    <cfRule type="cellIs" priority="42" dxfId="49" operator="notEqual">
      <formula>0</formula>
    </cfRule>
  </conditionalFormatting>
  <conditionalFormatting sqref="X81:Z81">
    <cfRule type="cellIs" priority="41" dxfId="49" operator="notEqual">
      <formula>0</formula>
    </cfRule>
  </conditionalFormatting>
  <conditionalFormatting sqref="W11:W12">
    <cfRule type="cellIs" priority="39" dxfId="49" operator="notEqual">
      <formula>0</formula>
    </cfRule>
  </conditionalFormatting>
  <conditionalFormatting sqref="X11:Z12">
    <cfRule type="cellIs" priority="38" dxfId="49" operator="notEqual">
      <formula>0</formula>
    </cfRule>
  </conditionalFormatting>
  <conditionalFormatting sqref="P38">
    <cfRule type="expression" priority="201" dxfId="9" stopIfTrue="1">
      <formula>$P$38&gt;$G$5</formula>
    </cfRule>
    <cfRule type="expression" priority="202" dxfId="9" stopIfTrue="1">
      <formula>$P$38&lt;$F$5</formula>
    </cfRule>
    <cfRule type="expression" priority="203" dxfId="8">
      <formula>$P$38&gt;((($G$5-$F$5)/10*9)+$F$5)</formula>
    </cfRule>
    <cfRule type="expression" priority="204" dxfId="7">
      <formula>$P$38&gt;$F$5</formula>
    </cfRule>
  </conditionalFormatting>
  <conditionalFormatting sqref="P82">
    <cfRule type="expression" priority="205" dxfId="9" stopIfTrue="1">
      <formula>$P$82&gt;$G$6</formula>
    </cfRule>
    <cfRule type="expression" priority="206" dxfId="9" stopIfTrue="1">
      <formula>$P$82&lt;$F$6</formula>
    </cfRule>
    <cfRule type="expression" priority="207" dxfId="8">
      <formula>$P$82&gt;((($G$6-$F$6)/10*9)+$F$6)</formula>
    </cfRule>
    <cfRule type="expression" priority="208" dxfId="7">
      <formula>$P$82&gt;$F$6</formula>
    </cfRule>
  </conditionalFormatting>
  <conditionalFormatting sqref="D5:D6">
    <cfRule type="cellIs" priority="163" dxfId="9" operator="lessThan" stopIfTrue="1">
      <formula>0</formula>
    </cfRule>
    <cfRule type="cellIs" priority="164" dxfId="39" operator="greaterThan">
      <formula>2000</formula>
    </cfRule>
  </conditionalFormatting>
  <conditionalFormatting sqref="D5">
    <cfRule type="expression" priority="37" dxfId="9">
      <formula>$O$7=1</formula>
    </cfRule>
    <cfRule type="expression" priority="162" dxfId="9" stopIfTrue="1">
      <formula>$J$7=FALSE</formula>
    </cfRule>
  </conditionalFormatting>
  <conditionalFormatting sqref="D6">
    <cfRule type="expression" priority="35" dxfId="9">
      <formula>$J$8=FALSE</formula>
    </cfRule>
    <cfRule type="expression" priority="36" dxfId="9">
      <formula>$O$8=1</formula>
    </cfRule>
  </conditionalFormatting>
  <conditionalFormatting sqref="M100 W100">
    <cfRule type="expression" priority="209" dxfId="32">
      <formula>$M$101&gt;0</formula>
    </cfRule>
  </conditionalFormatting>
  <conditionalFormatting sqref="L100 U100">
    <cfRule type="expression" priority="210" dxfId="32">
      <formula>$L$101&gt;0</formula>
    </cfRule>
  </conditionalFormatting>
  <conditionalFormatting sqref="K100">
    <cfRule type="expression" priority="211" dxfId="32">
      <formula>$K$101&gt;0</formula>
    </cfRule>
  </conditionalFormatting>
  <conditionalFormatting sqref="K35:L36">
    <cfRule type="expression" priority="32" dxfId="9">
      <formula>$J$13=FALSE</formula>
    </cfRule>
    <cfRule type="cellIs" priority="33" dxfId="9" operator="lessThan">
      <formula>0</formula>
    </cfRule>
    <cfRule type="cellIs" priority="34" dxfId="9" operator="between">
      <formula>1</formula>
      <formula>11</formula>
    </cfRule>
  </conditionalFormatting>
  <conditionalFormatting sqref="K39:L40">
    <cfRule type="cellIs" priority="29" dxfId="9" operator="lessThan">
      <formula>0</formula>
    </cfRule>
    <cfRule type="cellIs" priority="30" dxfId="9" operator="between">
      <formula>1</formula>
      <formula>11</formula>
    </cfRule>
    <cfRule type="expression" priority="31" dxfId="9">
      <formula>$J$11=FALSE</formula>
    </cfRule>
  </conditionalFormatting>
  <conditionalFormatting sqref="K41:L46">
    <cfRule type="expression" priority="26" dxfId="9">
      <formula>$J$13=FALSE</formula>
    </cfRule>
    <cfRule type="cellIs" priority="27" dxfId="9" operator="lessThan">
      <formula>0</formula>
    </cfRule>
    <cfRule type="cellIs" priority="28" dxfId="9" operator="between">
      <formula>1</formula>
      <formula>11</formula>
    </cfRule>
  </conditionalFormatting>
  <conditionalFormatting sqref="K47:L62">
    <cfRule type="expression" priority="23" dxfId="9">
      <formula>$J$13=FALSE</formula>
    </cfRule>
    <cfRule type="cellIs" priority="24" dxfId="9" operator="lessThan">
      <formula>0</formula>
    </cfRule>
    <cfRule type="cellIs" priority="25" dxfId="9" operator="between">
      <formula>1</formula>
      <formula>11</formula>
    </cfRule>
  </conditionalFormatting>
  <conditionalFormatting sqref="K65:L66">
    <cfRule type="expression" priority="21" dxfId="9">
      <formula>$J$29=FALSE</formula>
    </cfRule>
    <cfRule type="cellIs" priority="22" dxfId="9" operator="lessThan">
      <formula>0</formula>
    </cfRule>
  </conditionalFormatting>
  <conditionalFormatting sqref="K71:L72">
    <cfRule type="expression" priority="19" dxfId="9">
      <formula>$J$69=FALSE</formula>
    </cfRule>
    <cfRule type="cellIs" priority="20" dxfId="9" operator="lessThan">
      <formula>0</formula>
    </cfRule>
  </conditionalFormatting>
  <conditionalFormatting sqref="N39:N46 N61:N62 N69:N70">
    <cfRule type="expression" priority="18" dxfId="0">
      <formula>$E$6="Ano"</formula>
    </cfRule>
  </conditionalFormatting>
  <conditionalFormatting sqref="P9">
    <cfRule type="expression" priority="14" dxfId="9" stopIfTrue="1">
      <formula>$P$38&gt;$G$5</formula>
    </cfRule>
    <cfRule type="expression" priority="15" dxfId="9" stopIfTrue="1">
      <formula>$P$38&lt;$F$5</formula>
    </cfRule>
    <cfRule type="expression" priority="16" dxfId="8">
      <formula>$P$38&gt;((($G$5-$F$5)/10*9)+$F$5)</formula>
    </cfRule>
    <cfRule type="expression" priority="17" dxfId="7">
      <formula>$P$38&gt;$F$5</formula>
    </cfRule>
  </conditionalFormatting>
  <conditionalFormatting sqref="P10">
    <cfRule type="expression" priority="10" dxfId="9" stopIfTrue="1">
      <formula>$P$82&gt;$G$6</formula>
    </cfRule>
    <cfRule type="expression" priority="11" dxfId="9" stopIfTrue="1">
      <formula>$P$82&lt;$F$6</formula>
    </cfRule>
    <cfRule type="expression" priority="12" dxfId="8">
      <formula>$P$82&gt;((($G$6-$F$6)/10*9)+$F$6)</formula>
    </cfRule>
    <cfRule type="expression" priority="13" dxfId="7">
      <formula>$P$82&gt;$F$6</formula>
    </cfRule>
  </conditionalFormatting>
  <conditionalFormatting sqref="N33:N34">
    <cfRule type="expression" priority="9" dxfId="0">
      <formula>$E$5="Ano"</formula>
    </cfRule>
  </conditionalFormatting>
  <conditionalFormatting sqref="N11:N12">
    <cfRule type="expression" priority="8" dxfId="0">
      <formula>$E$5="Ano"</formula>
    </cfRule>
  </conditionalFormatting>
  <conditionalFormatting sqref="N13:N14">
    <cfRule type="expression" priority="7" dxfId="0">
      <formula>$E$5="Ano"</formula>
    </cfRule>
  </conditionalFormatting>
  <conditionalFormatting sqref="N51">
    <cfRule type="expression" priority="4" dxfId="0">
      <formula>$E$6="Ano"</formula>
    </cfRule>
  </conditionalFormatting>
  <conditionalFormatting sqref="N55">
    <cfRule type="expression" priority="3" dxfId="0">
      <formula>$E$6="Ano"</formula>
    </cfRule>
  </conditionalFormatting>
  <conditionalFormatting sqref="N59">
    <cfRule type="expression" priority="2" dxfId="0">
      <formula>$E$6="Ano"</formula>
    </cfRule>
  </conditionalFormatting>
  <conditionalFormatting sqref="N19">
    <cfRule type="expression" priority="1" dxfId="0">
      <formula>$E$5="Ano"</formula>
    </cfRule>
  </conditionalFormatting>
  <dataValidations count="2">
    <dataValidation type="whole" allowBlank="1" showInputMessage="1" showErrorMessage="1" sqref="N11:N37 N39:N81">
      <formula1>0</formula1>
      <formula2>999999</formula2>
    </dataValidation>
    <dataValidation type="list" allowBlank="1" showInputMessage="1" showErrorMessage="1" sqref="E5:E6">
      <formula1>"Ano,Ne"</formula1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rowBreaks count="2" manualBreakCount="2">
    <brk id="38" min="1" max="29" man="1"/>
    <brk id="84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B1:AP108"/>
  <sheetViews>
    <sheetView zoomScalePageLayoutView="0" workbookViewId="0" topLeftCell="A1">
      <selection activeCell="C96" sqref="C96:I96"/>
    </sheetView>
  </sheetViews>
  <sheetFormatPr defaultColWidth="9.140625" defaultRowHeight="15"/>
  <cols>
    <col min="1" max="1" width="3.421875" style="118" customWidth="1"/>
    <col min="2" max="2" width="8.57421875" style="254" customWidth="1"/>
    <col min="3" max="3" width="9.00390625" style="119" customWidth="1"/>
    <col min="4" max="7" width="17.421875" style="119" customWidth="1"/>
    <col min="8" max="8" width="34.7109375" style="119" hidden="1" customWidth="1"/>
    <col min="9" max="9" width="8.8515625" style="119" customWidth="1"/>
    <col min="10" max="10" width="0.42578125" style="119" hidden="1" customWidth="1"/>
    <col min="11" max="13" width="21.7109375" style="119" customWidth="1"/>
    <col min="14" max="14" width="21.421875" style="119" customWidth="1"/>
    <col min="15" max="15" width="13.5742187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.00390625" style="119" hidden="1" customWidth="1"/>
    <col min="24" max="27" width="5.7109375" style="119" hidden="1" customWidth="1"/>
    <col min="28" max="28" width="6.00390625" style="119" hidden="1" customWidth="1"/>
    <col min="29" max="29" width="0.42578125" style="118" hidden="1" customWidth="1"/>
    <col min="30" max="30" width="20.7109375" style="118" customWidth="1"/>
    <col min="31" max="16384" width="9.140625" style="118" customWidth="1"/>
  </cols>
  <sheetData>
    <row r="1" spans="2:8" ht="15" thickBot="1">
      <c r="B1" s="453" t="s">
        <v>137</v>
      </c>
      <c r="C1" s="454"/>
      <c r="D1" s="455"/>
      <c r="E1" s="118"/>
      <c r="F1" s="118"/>
      <c r="G1" s="118"/>
      <c r="H1" s="118"/>
    </row>
    <row r="2" spans="2:30" ht="20.25" customHeight="1">
      <c r="B2" s="256"/>
      <c r="C2" s="257"/>
      <c r="D2" s="257"/>
      <c r="E2" s="257"/>
      <c r="F2" s="257"/>
      <c r="G2" s="257"/>
      <c r="H2" s="257"/>
      <c r="I2" s="257"/>
      <c r="J2" s="121"/>
      <c r="K2" s="504" t="s">
        <v>115</v>
      </c>
      <c r="L2" s="505"/>
      <c r="M2" s="506"/>
      <c r="N2" s="502" t="s">
        <v>109</v>
      </c>
      <c r="O2" s="266"/>
      <c r="P2" s="497" t="s">
        <v>108</v>
      </c>
      <c r="Q2" s="266"/>
      <c r="R2" s="495" t="s">
        <v>78</v>
      </c>
      <c r="S2" s="493" t="s">
        <v>0</v>
      </c>
      <c r="T2" s="493" t="s">
        <v>8</v>
      </c>
      <c r="U2" s="493" t="s">
        <v>5</v>
      </c>
      <c r="V2" s="495" t="s">
        <v>27</v>
      </c>
      <c r="W2" s="493" t="s">
        <v>22</v>
      </c>
      <c r="X2" s="493" t="s">
        <v>23</v>
      </c>
      <c r="Y2" s="493" t="s">
        <v>24</v>
      </c>
      <c r="Z2" s="493" t="s">
        <v>25</v>
      </c>
      <c r="AA2" s="493" t="s">
        <v>26</v>
      </c>
      <c r="AB2" s="513" t="s">
        <v>21</v>
      </c>
      <c r="AC2" s="266"/>
      <c r="AD2" s="499" t="s">
        <v>107</v>
      </c>
    </row>
    <row r="3" spans="2:30" ht="27.75" customHeight="1">
      <c r="B3" s="258"/>
      <c r="C3" s="492" t="s">
        <v>123</v>
      </c>
      <c r="D3" s="492"/>
      <c r="E3" s="492"/>
      <c r="F3" s="492"/>
      <c r="G3" s="492"/>
      <c r="H3" s="259"/>
      <c r="I3" s="260"/>
      <c r="J3" s="122"/>
      <c r="K3" s="507"/>
      <c r="L3" s="508"/>
      <c r="M3" s="509"/>
      <c r="N3" s="503"/>
      <c r="O3" s="267"/>
      <c r="P3" s="498"/>
      <c r="Q3" s="267"/>
      <c r="R3" s="496"/>
      <c r="S3" s="494"/>
      <c r="T3" s="494"/>
      <c r="U3" s="494"/>
      <c r="V3" s="496"/>
      <c r="W3" s="494"/>
      <c r="X3" s="494"/>
      <c r="Y3" s="494"/>
      <c r="Z3" s="494"/>
      <c r="AA3" s="494"/>
      <c r="AB3" s="514"/>
      <c r="AC3" s="267"/>
      <c r="AD3" s="500"/>
    </row>
    <row r="4" spans="2:30" s="119" customFormat="1" ht="30.75" customHeight="1">
      <c r="B4" s="258"/>
      <c r="C4" s="261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260"/>
      <c r="J4" s="122" t="s">
        <v>90</v>
      </c>
      <c r="K4" s="507"/>
      <c r="L4" s="508"/>
      <c r="M4" s="509"/>
      <c r="N4" s="503"/>
      <c r="O4" s="267"/>
      <c r="P4" s="498"/>
      <c r="Q4" s="268"/>
      <c r="R4" s="496"/>
      <c r="S4" s="494"/>
      <c r="T4" s="494"/>
      <c r="U4" s="494"/>
      <c r="V4" s="496"/>
      <c r="W4" s="494"/>
      <c r="X4" s="494"/>
      <c r="Y4" s="494"/>
      <c r="Z4" s="494"/>
      <c r="AA4" s="494"/>
      <c r="AB4" s="514"/>
      <c r="AC4" s="269"/>
      <c r="AD4" s="500"/>
    </row>
    <row r="5" spans="2:30" s="119" customFormat="1" ht="30.75" customHeight="1">
      <c r="B5" s="258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260"/>
      <c r="J5" s="122"/>
      <c r="K5" s="507"/>
      <c r="L5" s="508"/>
      <c r="M5" s="509"/>
      <c r="N5" s="503"/>
      <c r="O5" s="267"/>
      <c r="P5" s="498"/>
      <c r="Q5" s="268"/>
      <c r="R5" s="496"/>
      <c r="S5" s="494"/>
      <c r="T5" s="494"/>
      <c r="U5" s="494"/>
      <c r="V5" s="496"/>
      <c r="W5" s="494"/>
      <c r="X5" s="494"/>
      <c r="Y5" s="494"/>
      <c r="Z5" s="494"/>
      <c r="AA5" s="494"/>
      <c r="AB5" s="514"/>
      <c r="AC5" s="269"/>
      <c r="AD5" s="500"/>
    </row>
    <row r="6" spans="2:30" s="130" customFormat="1" ht="30.75" customHeight="1">
      <c r="B6" s="258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263"/>
      <c r="J6" s="129"/>
      <c r="K6" s="507"/>
      <c r="L6" s="508"/>
      <c r="M6" s="509"/>
      <c r="N6" s="503"/>
      <c r="O6" s="270"/>
      <c r="P6" s="498"/>
      <c r="Q6" s="271"/>
      <c r="R6" s="272" t="s">
        <v>29</v>
      </c>
      <c r="S6" s="273"/>
      <c r="T6" s="273"/>
      <c r="U6" s="273"/>
      <c r="V6" s="274"/>
      <c r="W6" s="272" t="s">
        <v>28</v>
      </c>
      <c r="X6" s="273"/>
      <c r="Y6" s="273"/>
      <c r="Z6" s="273"/>
      <c r="AA6" s="273"/>
      <c r="AB6" s="275" t="s">
        <v>20</v>
      </c>
      <c r="AC6" s="276"/>
      <c r="AD6" s="500"/>
    </row>
    <row r="7" spans="2:30" s="130" customFormat="1" ht="21" customHeight="1">
      <c r="B7" s="258"/>
      <c r="C7" s="263"/>
      <c r="D7" s="264"/>
      <c r="E7" s="263"/>
      <c r="F7" s="263"/>
      <c r="G7" s="263"/>
      <c r="H7" s="265"/>
      <c r="I7" s="263"/>
      <c r="J7" s="129" t="b">
        <f>ISNUMBER(D5)</f>
        <v>1</v>
      </c>
      <c r="K7" s="507"/>
      <c r="L7" s="508"/>
      <c r="M7" s="509"/>
      <c r="N7" s="503"/>
      <c r="O7" s="270">
        <f>IF((D5=0),IF(P38&gt;0,1,0),0)</f>
        <v>0</v>
      </c>
      <c r="P7" s="498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6"/>
      <c r="AD7" s="500"/>
    </row>
    <row r="8" spans="2:30" s="41" customFormat="1" ht="21" customHeight="1" thickBot="1">
      <c r="B8" s="258"/>
      <c r="C8" s="262"/>
      <c r="D8" s="262"/>
      <c r="E8" s="262"/>
      <c r="F8" s="262"/>
      <c r="G8" s="262"/>
      <c r="H8" s="263"/>
      <c r="I8" s="263"/>
      <c r="J8" s="129" t="b">
        <f>ISNUMBER(D6)</f>
        <v>1</v>
      </c>
      <c r="K8" s="510"/>
      <c r="L8" s="511"/>
      <c r="M8" s="512"/>
      <c r="N8" s="503"/>
      <c r="O8" s="270">
        <f>IF((D6=0),IF(P82&gt;0,1,0),0)</f>
        <v>0</v>
      </c>
      <c r="P8" s="498"/>
      <c r="Q8" s="277"/>
      <c r="R8" s="278">
        <v>54000</v>
      </c>
      <c r="S8" s="279">
        <v>50501</v>
      </c>
      <c r="T8" s="279">
        <v>52601</v>
      </c>
      <c r="U8" s="279">
        <v>52602</v>
      </c>
      <c r="V8" s="280">
        <v>51212</v>
      </c>
      <c r="W8" s="281">
        <v>51010</v>
      </c>
      <c r="X8" s="282">
        <v>51610</v>
      </c>
      <c r="Y8" s="282">
        <v>51710</v>
      </c>
      <c r="Z8" s="282">
        <v>51510</v>
      </c>
      <c r="AA8" s="283">
        <v>52510</v>
      </c>
      <c r="AB8" s="278">
        <v>60000</v>
      </c>
      <c r="AC8" s="276"/>
      <c r="AD8" s="501"/>
    </row>
    <row r="9" spans="2:30" s="41" customFormat="1" ht="27" customHeight="1" thickBot="1">
      <c r="B9" s="431" t="s">
        <v>79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customHeight="1" thickBot="1">
      <c r="B10" s="403" t="s">
        <v>80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75" customHeight="1">
      <c r="B11" s="146" t="s">
        <v>51</v>
      </c>
      <c r="C11" s="439" t="s">
        <v>31</v>
      </c>
      <c r="D11" s="439"/>
      <c r="E11" s="439"/>
      <c r="F11" s="439"/>
      <c r="G11" s="439"/>
      <c r="H11" s="147"/>
      <c r="I11" s="147"/>
      <c r="J11" s="147" t="b">
        <f>ISNUMBER(N11)</f>
        <v>1</v>
      </c>
      <c r="K11" s="440" t="s">
        <v>139</v>
      </c>
      <c r="L11" s="441"/>
      <c r="M11" s="442"/>
      <c r="N11" s="26">
        <v>0</v>
      </c>
      <c r="O11" s="151">
        <f>IF($E$5="Ano",0,IF(ISNUMBER(N11),IF(N11&lt;12,0,N11),0))</f>
        <v>0</v>
      </c>
      <c r="P11" s="152">
        <f aca="true" t="shared" si="0" ref="P11:P37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aca="true" t="shared" si="1" ref="Y11:Z13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75" customHeight="1" hidden="1">
      <c r="B12" s="27"/>
      <c r="C12" s="28"/>
      <c r="D12" s="28"/>
      <c r="E12" s="28"/>
      <c r="F12" s="28"/>
      <c r="G12" s="28"/>
      <c r="H12" s="29"/>
      <c r="I12" s="29"/>
      <c r="J12" s="29"/>
      <c r="K12" s="30"/>
      <c r="L12" s="28"/>
      <c r="M12" s="31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75" customHeight="1">
      <c r="B13" s="42" t="s">
        <v>52</v>
      </c>
      <c r="C13" s="424" t="s">
        <v>32</v>
      </c>
      <c r="D13" s="424"/>
      <c r="E13" s="424"/>
      <c r="F13" s="424"/>
      <c r="G13" s="424"/>
      <c r="H13" s="44"/>
      <c r="I13" s="44"/>
      <c r="J13" s="44" t="b">
        <f>ISNUMBER(N13)</f>
        <v>1</v>
      </c>
      <c r="K13" s="425" t="s">
        <v>139</v>
      </c>
      <c r="L13" s="424"/>
      <c r="M13" s="426"/>
      <c r="N13" s="24">
        <v>0</v>
      </c>
      <c r="O13" s="48">
        <f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75" customHeight="1" hidden="1">
      <c r="B14" s="42"/>
      <c r="C14" s="43"/>
      <c r="D14" s="43"/>
      <c r="E14" s="43"/>
      <c r="F14" s="43"/>
      <c r="G14" s="43"/>
      <c r="H14" s="44"/>
      <c r="I14" s="44"/>
      <c r="J14" s="44"/>
      <c r="K14" s="45"/>
      <c r="L14" s="43"/>
      <c r="M14" s="46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75" customHeight="1">
      <c r="B15" s="42" t="s">
        <v>53</v>
      </c>
      <c r="C15" s="424" t="s">
        <v>33</v>
      </c>
      <c r="D15" s="424"/>
      <c r="E15" s="424"/>
      <c r="F15" s="424"/>
      <c r="G15" s="424"/>
      <c r="H15" s="44"/>
      <c r="I15" s="44"/>
      <c r="J15" s="44" t="b">
        <f>ISNUMBER(N15)</f>
        <v>1</v>
      </c>
      <c r="K15" s="425" t="s">
        <v>139</v>
      </c>
      <c r="L15" s="424"/>
      <c r="M15" s="426"/>
      <c r="N15" s="24">
        <v>0</v>
      </c>
      <c r="O15" s="48">
        <f>IF($E$5="Ano",0,IF(ISNUMBER(N15),IF(N15&lt;12,0,N15),0))</f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>IF($O15&lt;&gt;0,"XXX",0)</f>
        <v>0</v>
      </c>
      <c r="Z15" s="53">
        <f>IF($O15&lt;&gt;0,"XXX",0)</f>
        <v>0</v>
      </c>
      <c r="AA15" s="54"/>
      <c r="AB15" s="51"/>
      <c r="AC15" s="50"/>
      <c r="AD15" s="55">
        <v>28035</v>
      </c>
    </row>
    <row r="16" spans="2:30" s="41" customFormat="1" ht="30.75" customHeight="1" hidden="1">
      <c r="B16" s="42"/>
      <c r="C16" s="43"/>
      <c r="D16" s="43"/>
      <c r="E16" s="43"/>
      <c r="F16" s="43"/>
      <c r="G16" s="43"/>
      <c r="H16" s="44"/>
      <c r="I16" s="44"/>
      <c r="J16" s="44"/>
      <c r="K16" s="45"/>
      <c r="L16" s="43"/>
      <c r="M16" s="46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75" customHeight="1">
      <c r="B17" s="42" t="s">
        <v>54</v>
      </c>
      <c r="C17" s="424" t="s">
        <v>34</v>
      </c>
      <c r="D17" s="424"/>
      <c r="E17" s="424"/>
      <c r="F17" s="424"/>
      <c r="G17" s="424"/>
      <c r="H17" s="44"/>
      <c r="I17" s="44"/>
      <c r="J17" s="44" t="b">
        <f>ISNUMBER(N17)</f>
        <v>1</v>
      </c>
      <c r="K17" s="425" t="s">
        <v>140</v>
      </c>
      <c r="L17" s="424"/>
      <c r="M17" s="426"/>
      <c r="N17" s="24">
        <v>0</v>
      </c>
      <c r="O17" s="48">
        <f>IF($E$5="Ano",0,IF(ISNUMBER(N17),IF(N17&lt;12,0,N17),0))</f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>IF($O17&lt;&gt;0,"XXX",0)</f>
        <v>0</v>
      </c>
      <c r="Z17" s="53">
        <f>IF($O17&lt;&gt;0,"XXX",0)</f>
        <v>0</v>
      </c>
      <c r="AA17" s="54"/>
      <c r="AB17" s="51"/>
      <c r="AC17" s="50"/>
      <c r="AD17" s="55">
        <v>4695</v>
      </c>
    </row>
    <row r="18" spans="2:30" s="41" customFormat="1" ht="30.75" customHeight="1" hidden="1">
      <c r="B18" s="42"/>
      <c r="C18" s="43"/>
      <c r="D18" s="43"/>
      <c r="E18" s="43"/>
      <c r="F18" s="43"/>
      <c r="G18" s="43"/>
      <c r="H18" s="44"/>
      <c r="I18" s="44"/>
      <c r="J18" s="44"/>
      <c r="K18" s="45"/>
      <c r="L18" s="43"/>
      <c r="M18" s="46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75" customHeight="1">
      <c r="B19" s="42" t="s">
        <v>55</v>
      </c>
      <c r="C19" s="424" t="s">
        <v>2</v>
      </c>
      <c r="D19" s="424"/>
      <c r="E19" s="424"/>
      <c r="F19" s="424"/>
      <c r="G19" s="424"/>
      <c r="H19" s="44"/>
      <c r="I19" s="44"/>
      <c r="J19" s="44" t="b">
        <f>ISNUMBER(N19)</f>
        <v>1</v>
      </c>
      <c r="K19" s="425" t="s">
        <v>141</v>
      </c>
      <c r="L19" s="424"/>
      <c r="M19" s="426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>IF($O19&lt;&gt;0,"XXX",0)</f>
        <v>0</v>
      </c>
      <c r="Z19" s="53">
        <f>IF($O19&lt;&gt;0,"XXX",0)</f>
        <v>0</v>
      </c>
      <c r="AA19" s="54"/>
      <c r="AB19" s="51"/>
      <c r="AC19" s="50"/>
      <c r="AD19" s="55">
        <v>16135</v>
      </c>
    </row>
    <row r="20" spans="2:30" s="41" customFormat="1" ht="30.75" customHeight="1" hidden="1">
      <c r="B20" s="42"/>
      <c r="C20" s="43"/>
      <c r="D20" s="43"/>
      <c r="E20" s="43"/>
      <c r="F20" s="43"/>
      <c r="G20" s="43"/>
      <c r="H20" s="44"/>
      <c r="I20" s="44"/>
      <c r="J20" s="44"/>
      <c r="K20" s="45"/>
      <c r="L20" s="43"/>
      <c r="M20" s="46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75" customHeight="1">
      <c r="B21" s="42" t="s">
        <v>56</v>
      </c>
      <c r="C21" s="424" t="s">
        <v>35</v>
      </c>
      <c r="D21" s="424"/>
      <c r="E21" s="424"/>
      <c r="F21" s="424"/>
      <c r="G21" s="424"/>
      <c r="H21" s="44"/>
      <c r="I21" s="44"/>
      <c r="J21" s="44" t="b">
        <f>ISNUMBER(N21)</f>
        <v>1</v>
      </c>
      <c r="K21" s="425" t="s">
        <v>116</v>
      </c>
      <c r="L21" s="424"/>
      <c r="M21" s="426"/>
      <c r="N21" s="24">
        <v>0</v>
      </c>
      <c r="O21" s="48">
        <f aca="true" t="shared" si="2" ref="O21:O3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75" customHeight="1" hidden="1">
      <c r="B22" s="42"/>
      <c r="C22" s="43"/>
      <c r="D22" s="43"/>
      <c r="E22" s="43"/>
      <c r="F22" s="43"/>
      <c r="G22" s="43"/>
      <c r="H22" s="44"/>
      <c r="I22" s="44"/>
      <c r="J22" s="44"/>
      <c r="K22" s="45"/>
      <c r="L22" s="43"/>
      <c r="M22" s="46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75" customHeight="1">
      <c r="B23" s="42" t="s">
        <v>57</v>
      </c>
      <c r="C23" s="424" t="s">
        <v>36</v>
      </c>
      <c r="D23" s="424"/>
      <c r="E23" s="424"/>
      <c r="F23" s="424"/>
      <c r="G23" s="424"/>
      <c r="H23" s="44"/>
      <c r="I23" s="44"/>
      <c r="J23" s="44" t="b">
        <f>ISNUMBER(N23)</f>
        <v>1</v>
      </c>
      <c r="K23" s="425" t="s">
        <v>117</v>
      </c>
      <c r="L23" s="424"/>
      <c r="M23" s="426"/>
      <c r="N23" s="24">
        <v>0</v>
      </c>
      <c r="O23" s="48">
        <f t="shared" si="2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75" customHeight="1" hidden="1">
      <c r="B24" s="42"/>
      <c r="C24" s="43"/>
      <c r="D24" s="43"/>
      <c r="E24" s="43"/>
      <c r="F24" s="43"/>
      <c r="G24" s="43"/>
      <c r="H24" s="44"/>
      <c r="I24" s="44"/>
      <c r="J24" s="44"/>
      <c r="K24" s="45"/>
      <c r="L24" s="43"/>
      <c r="M24" s="46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75" customHeight="1">
      <c r="B25" s="42" t="s">
        <v>58</v>
      </c>
      <c r="C25" s="424" t="s">
        <v>150</v>
      </c>
      <c r="D25" s="424"/>
      <c r="E25" s="424"/>
      <c r="F25" s="424"/>
      <c r="G25" s="424"/>
      <c r="H25" s="44"/>
      <c r="I25" s="44"/>
      <c r="J25" s="44" t="b">
        <f>ISNUMBER(N25)</f>
        <v>1</v>
      </c>
      <c r="K25" s="425" t="s">
        <v>157</v>
      </c>
      <c r="L25" s="424"/>
      <c r="M25" s="426"/>
      <c r="N25" s="24">
        <v>0</v>
      </c>
      <c r="O25" s="48">
        <f t="shared" si="2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75" customHeight="1" hidden="1">
      <c r="B26" s="42"/>
      <c r="C26" s="43"/>
      <c r="D26" s="43"/>
      <c r="E26" s="43"/>
      <c r="F26" s="43"/>
      <c r="G26" s="43"/>
      <c r="H26" s="44"/>
      <c r="I26" s="44"/>
      <c r="J26" s="44"/>
      <c r="K26" s="45"/>
      <c r="L26" s="43"/>
      <c r="M26" s="46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75" customHeight="1">
      <c r="B27" s="42" t="s">
        <v>59</v>
      </c>
      <c r="C27" s="424" t="s">
        <v>11</v>
      </c>
      <c r="D27" s="424"/>
      <c r="E27" s="424"/>
      <c r="F27" s="424"/>
      <c r="G27" s="424"/>
      <c r="H27" s="44"/>
      <c r="I27" s="44"/>
      <c r="J27" s="44" t="b">
        <f>ISNUMBER(N27)</f>
        <v>1</v>
      </c>
      <c r="K27" s="425" t="s">
        <v>118</v>
      </c>
      <c r="L27" s="424"/>
      <c r="M27" s="426"/>
      <c r="N27" s="24">
        <v>0</v>
      </c>
      <c r="O27" s="48">
        <f t="shared" si="2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>R27</f>
        <v>0</v>
      </c>
      <c r="AB27" s="51">
        <f>AA27</f>
        <v>0</v>
      </c>
      <c r="AC27" s="50"/>
      <c r="AD27" s="55">
        <v>10128</v>
      </c>
    </row>
    <row r="28" spans="2:30" s="41" customFormat="1" ht="30.75" customHeight="1" hidden="1">
      <c r="B28" s="42"/>
      <c r="C28" s="43"/>
      <c r="D28" s="43"/>
      <c r="E28" s="43"/>
      <c r="F28" s="43"/>
      <c r="G28" s="43"/>
      <c r="H28" s="44"/>
      <c r="I28" s="44"/>
      <c r="J28" s="44"/>
      <c r="K28" s="45"/>
      <c r="L28" s="43"/>
      <c r="M28" s="46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75" customHeight="1">
      <c r="B29" s="42" t="s">
        <v>60</v>
      </c>
      <c r="C29" s="424" t="s">
        <v>7</v>
      </c>
      <c r="D29" s="424"/>
      <c r="E29" s="424"/>
      <c r="F29" s="424"/>
      <c r="G29" s="424"/>
      <c r="H29" s="44"/>
      <c r="I29" s="44"/>
      <c r="J29" s="44" t="b">
        <f>ISNUMBER(N29)</f>
        <v>1</v>
      </c>
      <c r="K29" s="436" t="s">
        <v>144</v>
      </c>
      <c r="L29" s="437"/>
      <c r="M29" s="438"/>
      <c r="N29" s="24">
        <v>0</v>
      </c>
      <c r="O29" s="48">
        <f t="shared" si="2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>IF($O29&lt;&gt;0,"XXX",0)</f>
        <v>0</v>
      </c>
      <c r="Z29" s="53">
        <f>IF($O29&lt;&gt;0,"XXX",0)</f>
        <v>0</v>
      </c>
      <c r="AA29" s="54"/>
      <c r="AB29" s="51"/>
      <c r="AC29" s="50"/>
      <c r="AD29" s="55">
        <v>29698</v>
      </c>
    </row>
    <row r="30" spans="2:30" s="41" customFormat="1" ht="30.75" customHeight="1" hidden="1">
      <c r="B30" s="42"/>
      <c r="C30" s="43"/>
      <c r="D30" s="43"/>
      <c r="E30" s="43"/>
      <c r="F30" s="43"/>
      <c r="G30" s="43"/>
      <c r="H30" s="44"/>
      <c r="I30" s="44"/>
      <c r="J30" s="44"/>
      <c r="K30" s="57"/>
      <c r="L30" s="58"/>
      <c r="M30" s="59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75" customHeight="1">
      <c r="B31" s="42" t="s">
        <v>61</v>
      </c>
      <c r="C31" s="424" t="s">
        <v>37</v>
      </c>
      <c r="D31" s="424"/>
      <c r="E31" s="424"/>
      <c r="F31" s="424"/>
      <c r="G31" s="424"/>
      <c r="H31" s="44"/>
      <c r="I31" s="44"/>
      <c r="J31" s="44" t="b">
        <f>ISNUMBER(N31)</f>
        <v>1</v>
      </c>
      <c r="K31" s="425" t="s">
        <v>145</v>
      </c>
      <c r="L31" s="424"/>
      <c r="M31" s="426"/>
      <c r="N31" s="24">
        <v>0</v>
      </c>
      <c r="O31" s="48">
        <f t="shared" si="2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75" customHeight="1" hidden="1">
      <c r="B32" s="42"/>
      <c r="C32" s="43"/>
      <c r="D32" s="43"/>
      <c r="E32" s="43"/>
      <c r="F32" s="43"/>
      <c r="G32" s="43"/>
      <c r="H32" s="44"/>
      <c r="I32" s="44"/>
      <c r="J32" s="44"/>
      <c r="K32" s="57"/>
      <c r="L32" s="58"/>
      <c r="M32" s="59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75" customHeight="1">
      <c r="B33" s="42" t="s">
        <v>62</v>
      </c>
      <c r="C33" s="424" t="s">
        <v>38</v>
      </c>
      <c r="D33" s="424"/>
      <c r="E33" s="424"/>
      <c r="F33" s="424"/>
      <c r="G33" s="424"/>
      <c r="H33" s="44"/>
      <c r="I33" s="44"/>
      <c r="J33" s="44" t="b">
        <f>ISNUMBER(N33)</f>
        <v>1</v>
      </c>
      <c r="K33" s="436" t="s">
        <v>142</v>
      </c>
      <c r="L33" s="437"/>
      <c r="M33" s="438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>R33</f>
        <v>0</v>
      </c>
      <c r="AB33" s="51">
        <f>AA33</f>
        <v>0</v>
      </c>
      <c r="AC33" s="50"/>
      <c r="AD33" s="55">
        <v>25320</v>
      </c>
    </row>
    <row r="34" spans="2:30" s="41" customFormat="1" ht="30.75" customHeight="1" hidden="1">
      <c r="B34" s="42"/>
      <c r="C34" s="43"/>
      <c r="D34" s="43"/>
      <c r="E34" s="43"/>
      <c r="F34" s="43"/>
      <c r="G34" s="43"/>
      <c r="H34" s="44"/>
      <c r="I34" s="44"/>
      <c r="J34" s="44"/>
      <c r="K34" s="57"/>
      <c r="L34" s="58"/>
      <c r="M34" s="59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75" customHeight="1">
      <c r="B35" s="42" t="s">
        <v>63</v>
      </c>
      <c r="C35" s="424" t="s">
        <v>14</v>
      </c>
      <c r="D35" s="424"/>
      <c r="E35" s="424"/>
      <c r="F35" s="424"/>
      <c r="G35" s="424"/>
      <c r="H35" s="44"/>
      <c r="I35" s="44"/>
      <c r="J35" s="44" t="b">
        <f>ISNUMBER(N35)</f>
        <v>1</v>
      </c>
      <c r="K35" s="425" t="s">
        <v>116</v>
      </c>
      <c r="L35" s="424"/>
      <c r="M35" s="426"/>
      <c r="N35" s="24">
        <v>0</v>
      </c>
      <c r="O35" s="48">
        <f t="shared" si="2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>R35</f>
        <v>0</v>
      </c>
      <c r="AB35" s="51">
        <f>AA35</f>
        <v>0</v>
      </c>
      <c r="AC35" s="50"/>
      <c r="AD35" s="55">
        <v>16880</v>
      </c>
    </row>
    <row r="36" spans="2:30" s="41" customFormat="1" ht="30.75" customHeight="1" hidden="1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75" customHeight="1" thickBot="1">
      <c r="B37" s="165" t="s">
        <v>64</v>
      </c>
      <c r="C37" s="427" t="s">
        <v>16</v>
      </c>
      <c r="D37" s="427"/>
      <c r="E37" s="427"/>
      <c r="F37" s="427"/>
      <c r="G37" s="427"/>
      <c r="H37" s="166"/>
      <c r="I37" s="166"/>
      <c r="J37" s="166" t="b">
        <f>ISNUMBER(N37)</f>
        <v>1</v>
      </c>
      <c r="K37" s="428" t="s">
        <v>149</v>
      </c>
      <c r="L37" s="429"/>
      <c r="M37" s="430"/>
      <c r="N37" s="25">
        <v>0</v>
      </c>
      <c r="O37" s="167">
        <f t="shared" si="2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>IF($O37&lt;&gt;0,"XXX",0)</f>
        <v>0</v>
      </c>
      <c r="Z37" s="174">
        <f>IF($O37&lt;&gt;0,"XXX",0)</f>
        <v>0</v>
      </c>
      <c r="AA37" s="172"/>
      <c r="AB37" s="173"/>
      <c r="AC37" s="169"/>
      <c r="AD37" s="175">
        <v>22056</v>
      </c>
    </row>
    <row r="38" spans="2:30" s="41" customFormat="1" ht="27" customHeight="1" thickBot="1">
      <c r="B38" s="431" t="s">
        <v>79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75" customHeight="1">
      <c r="B39" s="176" t="s">
        <v>1</v>
      </c>
      <c r="C39" s="433" t="s">
        <v>39</v>
      </c>
      <c r="D39" s="433"/>
      <c r="E39" s="433"/>
      <c r="F39" s="433"/>
      <c r="G39" s="433"/>
      <c r="H39" s="177"/>
      <c r="I39" s="177"/>
      <c r="J39" s="177" t="b">
        <f>ISNUMBER(N39)</f>
        <v>1</v>
      </c>
      <c r="K39" s="434" t="s">
        <v>139</v>
      </c>
      <c r="L39" s="433"/>
      <c r="M39" s="435"/>
      <c r="N39" s="23">
        <v>0</v>
      </c>
      <c r="O39" s="151">
        <f>IF($E$6="Ano",0,IF(ISNUMBER(N39),IF(N39&lt;12,0,N39),0))</f>
        <v>0</v>
      </c>
      <c r="P39" s="178">
        <f aca="true" t="shared" si="3" ref="P39:P8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>IF($O39&lt;&gt;0,"XXX",0)</f>
        <v>0</v>
      </c>
      <c r="Z39" s="182">
        <f>IF($O39&lt;&gt;0,"XXX",0)</f>
        <v>0</v>
      </c>
      <c r="AA39" s="183"/>
      <c r="AB39" s="184"/>
      <c r="AC39" s="179"/>
      <c r="AD39" s="185">
        <v>17510</v>
      </c>
    </row>
    <row r="40" spans="2:30" s="41" customFormat="1" ht="30.75" customHeight="1" hidden="1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75" customHeight="1">
      <c r="B41" s="89" t="s">
        <v>65</v>
      </c>
      <c r="C41" s="414" t="s">
        <v>40</v>
      </c>
      <c r="D41" s="414"/>
      <c r="E41" s="414"/>
      <c r="F41" s="414"/>
      <c r="G41" s="414"/>
      <c r="H41" s="91"/>
      <c r="I41" s="91"/>
      <c r="J41" s="91" t="b">
        <f>ISNUMBER(N41)</f>
        <v>1</v>
      </c>
      <c r="K41" s="422" t="s">
        <v>139</v>
      </c>
      <c r="L41" s="414"/>
      <c r="M41" s="423"/>
      <c r="N41" s="24">
        <v>0</v>
      </c>
      <c r="O41" s="48">
        <f>IF($E$6="Ano",0,IF(ISNUMBER(N41),IF(N41&lt;12,0,N41),0))</f>
        <v>0</v>
      </c>
      <c r="P41" s="94">
        <f t="shared" si="3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>IF($O41&lt;&gt;0,"XXX",0)</f>
        <v>0</v>
      </c>
      <c r="Z41" s="98">
        <f>IF($O41&lt;&gt;0,"XXX",0)</f>
        <v>0</v>
      </c>
      <c r="AA41" s="99"/>
      <c r="AB41" s="100"/>
      <c r="AC41" s="95"/>
      <c r="AD41" s="101">
        <v>28035</v>
      </c>
    </row>
    <row r="42" spans="2:30" s="41" customFormat="1" ht="30.75" customHeight="1" hidden="1">
      <c r="B42" s="89"/>
      <c r="C42" s="90"/>
      <c r="D42" s="90"/>
      <c r="E42" s="90"/>
      <c r="F42" s="90"/>
      <c r="G42" s="90"/>
      <c r="H42" s="91"/>
      <c r="I42" s="91"/>
      <c r="J42" s="91"/>
      <c r="K42" s="92"/>
      <c r="L42" s="90"/>
      <c r="M42" s="93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75" customHeight="1">
      <c r="B43" s="89" t="s">
        <v>66</v>
      </c>
      <c r="C43" s="414" t="s">
        <v>41</v>
      </c>
      <c r="D43" s="414"/>
      <c r="E43" s="414"/>
      <c r="F43" s="414"/>
      <c r="G43" s="414"/>
      <c r="H43" s="91"/>
      <c r="I43" s="91"/>
      <c r="J43" s="91" t="b">
        <f>ISNUMBER(N43)</f>
        <v>1</v>
      </c>
      <c r="K43" s="422" t="s">
        <v>139</v>
      </c>
      <c r="L43" s="414"/>
      <c r="M43" s="423"/>
      <c r="N43" s="24">
        <v>0</v>
      </c>
      <c r="O43" s="48">
        <f>IF($E$6="Ano",0,IF(ISNUMBER(N43),IF(N43&lt;12,0,N43),0))</f>
        <v>0</v>
      </c>
      <c r="P43" s="94">
        <f t="shared" si="3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>IF($O43&lt;&gt;0,"XXX",0)</f>
        <v>0</v>
      </c>
      <c r="Z43" s="98">
        <f>IF($O43&lt;&gt;0,"XXX",0)</f>
        <v>0</v>
      </c>
      <c r="AA43" s="99"/>
      <c r="AB43" s="100"/>
      <c r="AC43" s="95"/>
      <c r="AD43" s="101">
        <v>28035</v>
      </c>
    </row>
    <row r="44" spans="2:30" s="41" customFormat="1" ht="30.75" customHeight="1" hidden="1">
      <c r="B44" s="89"/>
      <c r="C44" s="90"/>
      <c r="D44" s="90"/>
      <c r="E44" s="90"/>
      <c r="F44" s="90"/>
      <c r="G44" s="90"/>
      <c r="H44" s="91"/>
      <c r="I44" s="91"/>
      <c r="J44" s="91"/>
      <c r="K44" s="92"/>
      <c r="L44" s="90"/>
      <c r="M44" s="93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75" customHeight="1">
      <c r="B45" s="89" t="s">
        <v>67</v>
      </c>
      <c r="C45" s="414" t="s">
        <v>42</v>
      </c>
      <c r="D45" s="414"/>
      <c r="E45" s="414"/>
      <c r="F45" s="414"/>
      <c r="G45" s="414"/>
      <c r="H45" s="91"/>
      <c r="I45" s="91"/>
      <c r="J45" s="91" t="b">
        <f>ISNUMBER(N45)</f>
        <v>1</v>
      </c>
      <c r="K45" s="422" t="s">
        <v>140</v>
      </c>
      <c r="L45" s="414"/>
      <c r="M45" s="423"/>
      <c r="N45" s="24">
        <v>0</v>
      </c>
      <c r="O45" s="48">
        <f>IF($E$6="Ano",0,IF(ISNUMBER(N45),IF(N45&lt;12,0,N45),0))</f>
        <v>0</v>
      </c>
      <c r="P45" s="94">
        <f t="shared" si="3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>IF($O45&lt;&gt;0,"XXX",0)</f>
        <v>0</v>
      </c>
      <c r="Z45" s="98">
        <f>IF($O45&lt;&gt;0,"XXX",0)</f>
        <v>0</v>
      </c>
      <c r="AA45" s="99"/>
      <c r="AB45" s="100"/>
      <c r="AC45" s="95"/>
      <c r="AD45" s="101">
        <v>4695</v>
      </c>
    </row>
    <row r="46" spans="2:30" s="41" customFormat="1" ht="30.75" customHeight="1" hidden="1">
      <c r="B46" s="89"/>
      <c r="C46" s="90"/>
      <c r="D46" s="90"/>
      <c r="E46" s="90"/>
      <c r="F46" s="90"/>
      <c r="G46" s="90"/>
      <c r="H46" s="91"/>
      <c r="I46" s="91"/>
      <c r="J46" s="91"/>
      <c r="K46" s="92"/>
      <c r="L46" s="90"/>
      <c r="M46" s="93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75" customHeight="1">
      <c r="B47" s="89" t="s">
        <v>3</v>
      </c>
      <c r="C47" s="414" t="s">
        <v>151</v>
      </c>
      <c r="D47" s="414"/>
      <c r="E47" s="414"/>
      <c r="F47" s="414"/>
      <c r="G47" s="414"/>
      <c r="H47" s="91"/>
      <c r="I47" s="91"/>
      <c r="J47" s="91" t="b">
        <f>ISNUMBER(N47)</f>
        <v>1</v>
      </c>
      <c r="K47" s="422" t="s">
        <v>157</v>
      </c>
      <c r="L47" s="414"/>
      <c r="M47" s="423"/>
      <c r="N47" s="24">
        <v>0</v>
      </c>
      <c r="O47" s="48">
        <f>IF(ISNUMBER(N47),N47,0)</f>
        <v>0</v>
      </c>
      <c r="P47" s="94">
        <f t="shared" si="3"/>
        <v>0</v>
      </c>
      <c r="Q47" s="95"/>
      <c r="R47" s="96">
        <f aca="true" t="shared" si="4" ref="R47:R61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aca="true" t="shared" si="5" ref="AB47:AB71">AA47</f>
        <v>0</v>
      </c>
      <c r="AC47" s="95"/>
      <c r="AD47" s="101">
        <v>6752</v>
      </c>
    </row>
    <row r="48" spans="2:30" s="41" customFormat="1" ht="30.75" customHeight="1" hidden="1">
      <c r="B48" s="89"/>
      <c r="C48" s="90"/>
      <c r="D48" s="90"/>
      <c r="E48" s="90"/>
      <c r="F48" s="90"/>
      <c r="G48" s="90"/>
      <c r="H48" s="91"/>
      <c r="I48" s="91"/>
      <c r="J48" s="91"/>
      <c r="K48" s="92"/>
      <c r="L48" s="90"/>
      <c r="M48" s="93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75" customHeight="1">
      <c r="B49" s="89" t="s">
        <v>4</v>
      </c>
      <c r="C49" s="414" t="s">
        <v>152</v>
      </c>
      <c r="D49" s="414"/>
      <c r="E49" s="414"/>
      <c r="F49" s="414"/>
      <c r="G49" s="414"/>
      <c r="H49" s="91"/>
      <c r="I49" s="91"/>
      <c r="J49" s="91" t="b">
        <f>ISNUMBER(N49)</f>
        <v>1</v>
      </c>
      <c r="K49" s="422" t="s">
        <v>119</v>
      </c>
      <c r="L49" s="414"/>
      <c r="M49" s="423"/>
      <c r="N49" s="24">
        <v>0</v>
      </c>
      <c r="O49" s="48">
        <f>IF(ISNUMBER(N49),N49,0)</f>
        <v>0</v>
      </c>
      <c r="P49" s="94">
        <f t="shared" si="3"/>
        <v>0</v>
      </c>
      <c r="Q49" s="95"/>
      <c r="R49" s="96">
        <f t="shared" si="4"/>
        <v>0</v>
      </c>
      <c r="S49" s="97"/>
      <c r="T49" s="97"/>
      <c r="U49" s="98"/>
      <c r="V49" s="99"/>
      <c r="W49" s="100"/>
      <c r="X49" s="98"/>
      <c r="Y49" s="98"/>
      <c r="Z49" s="98"/>
      <c r="AA49" s="98">
        <f>R49</f>
        <v>0</v>
      </c>
      <c r="AB49" s="100">
        <f t="shared" si="5"/>
        <v>0</v>
      </c>
      <c r="AC49" s="95"/>
      <c r="AD49" s="101">
        <v>13504</v>
      </c>
    </row>
    <row r="50" spans="2:30" s="41" customFormat="1" ht="30.75" customHeight="1" hidden="1">
      <c r="B50" s="89"/>
      <c r="C50" s="90"/>
      <c r="D50" s="90"/>
      <c r="E50" s="90"/>
      <c r="F50" s="90"/>
      <c r="G50" s="90"/>
      <c r="H50" s="91"/>
      <c r="I50" s="91"/>
      <c r="J50" s="91"/>
      <c r="K50" s="92"/>
      <c r="L50" s="90"/>
      <c r="M50" s="93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75" customHeight="1">
      <c r="B51" s="89" t="s">
        <v>6</v>
      </c>
      <c r="C51" s="414" t="s">
        <v>91</v>
      </c>
      <c r="D51" s="414"/>
      <c r="E51" s="414"/>
      <c r="F51" s="414"/>
      <c r="G51" s="414"/>
      <c r="H51" s="91"/>
      <c r="I51" s="91"/>
      <c r="J51" s="91" t="b">
        <f>ISNUMBER(N51)</f>
        <v>1</v>
      </c>
      <c r="K51" s="422" t="s">
        <v>119</v>
      </c>
      <c r="L51" s="414"/>
      <c r="M51" s="423"/>
      <c r="N51" s="24">
        <v>0</v>
      </c>
      <c r="O51" s="48">
        <f>IF($E$6="Ano",0,IF(ISNUMBER(N51),N51,0))</f>
        <v>0</v>
      </c>
      <c r="P51" s="94">
        <f t="shared" si="3"/>
        <v>0</v>
      </c>
      <c r="Q51" s="95"/>
      <c r="R51" s="96">
        <f t="shared" si="4"/>
        <v>0</v>
      </c>
      <c r="S51" s="97"/>
      <c r="T51" s="97"/>
      <c r="U51" s="98"/>
      <c r="V51" s="99"/>
      <c r="W51" s="100"/>
      <c r="X51" s="98"/>
      <c r="Y51" s="98"/>
      <c r="Z51" s="98"/>
      <c r="AA51" s="98">
        <f>R51</f>
        <v>0</v>
      </c>
      <c r="AB51" s="100">
        <f t="shared" si="5"/>
        <v>0</v>
      </c>
      <c r="AC51" s="95"/>
      <c r="AD51" s="101">
        <v>13504</v>
      </c>
    </row>
    <row r="52" spans="2:30" s="41" customFormat="1" ht="30.75" customHeight="1" hidden="1">
      <c r="B52" s="89"/>
      <c r="C52" s="90"/>
      <c r="D52" s="90"/>
      <c r="E52" s="90"/>
      <c r="F52" s="90"/>
      <c r="G52" s="90"/>
      <c r="H52" s="91"/>
      <c r="I52" s="91"/>
      <c r="J52" s="91"/>
      <c r="K52" s="92"/>
      <c r="L52" s="90"/>
      <c r="M52" s="93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75" customHeight="1">
      <c r="B53" s="89" t="s">
        <v>9</v>
      </c>
      <c r="C53" s="414" t="s">
        <v>153</v>
      </c>
      <c r="D53" s="414"/>
      <c r="E53" s="414"/>
      <c r="F53" s="414"/>
      <c r="G53" s="414"/>
      <c r="H53" s="91"/>
      <c r="I53" s="91"/>
      <c r="J53" s="91" t="b">
        <f>ISNUMBER(N53)</f>
        <v>1</v>
      </c>
      <c r="K53" s="422" t="s">
        <v>120</v>
      </c>
      <c r="L53" s="414"/>
      <c r="M53" s="423"/>
      <c r="N53" s="24">
        <v>0</v>
      </c>
      <c r="O53" s="48">
        <f>IF(ISNUMBER(N53),N53,0)</f>
        <v>0</v>
      </c>
      <c r="P53" s="94">
        <f t="shared" si="3"/>
        <v>0</v>
      </c>
      <c r="Q53" s="95"/>
      <c r="R53" s="96">
        <f t="shared" si="4"/>
        <v>0</v>
      </c>
      <c r="S53" s="97"/>
      <c r="T53" s="97"/>
      <c r="U53" s="98"/>
      <c r="V53" s="99"/>
      <c r="W53" s="100"/>
      <c r="X53" s="98"/>
      <c r="Y53" s="98"/>
      <c r="Z53" s="98"/>
      <c r="AA53" s="98">
        <f>R53</f>
        <v>0</v>
      </c>
      <c r="AB53" s="100">
        <f t="shared" si="5"/>
        <v>0</v>
      </c>
      <c r="AC53" s="95"/>
      <c r="AD53" s="101">
        <v>23632</v>
      </c>
    </row>
    <row r="54" spans="2:30" s="41" customFormat="1" ht="30.75" customHeight="1" hidden="1">
      <c r="B54" s="89"/>
      <c r="C54" s="90"/>
      <c r="D54" s="90"/>
      <c r="E54" s="90"/>
      <c r="F54" s="90"/>
      <c r="G54" s="90"/>
      <c r="H54" s="91"/>
      <c r="I54" s="91"/>
      <c r="J54" s="91"/>
      <c r="K54" s="92"/>
      <c r="L54" s="90"/>
      <c r="M54" s="93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75" customHeight="1">
      <c r="B55" s="89" t="s">
        <v>10</v>
      </c>
      <c r="C55" s="414" t="s">
        <v>43</v>
      </c>
      <c r="D55" s="414"/>
      <c r="E55" s="414"/>
      <c r="F55" s="414"/>
      <c r="G55" s="414"/>
      <c r="H55" s="91"/>
      <c r="I55" s="91"/>
      <c r="J55" s="91" t="b">
        <f>ISNUMBER(N55)</f>
        <v>1</v>
      </c>
      <c r="K55" s="422" t="s">
        <v>120</v>
      </c>
      <c r="L55" s="414"/>
      <c r="M55" s="423"/>
      <c r="N55" s="24">
        <v>0</v>
      </c>
      <c r="O55" s="48">
        <f>IF($E$6="Ano",0,IF(ISNUMBER(N55),N55,0))</f>
        <v>0</v>
      </c>
      <c r="P55" s="94">
        <f t="shared" si="3"/>
        <v>0</v>
      </c>
      <c r="Q55" s="95"/>
      <c r="R55" s="96">
        <f t="shared" si="4"/>
        <v>0</v>
      </c>
      <c r="S55" s="97"/>
      <c r="T55" s="97"/>
      <c r="U55" s="98"/>
      <c r="V55" s="99"/>
      <c r="W55" s="100"/>
      <c r="X55" s="98"/>
      <c r="Y55" s="98"/>
      <c r="Z55" s="98"/>
      <c r="AA55" s="98">
        <f>R55</f>
        <v>0</v>
      </c>
      <c r="AB55" s="100">
        <f t="shared" si="5"/>
        <v>0</v>
      </c>
      <c r="AC55" s="95"/>
      <c r="AD55" s="101">
        <v>23632</v>
      </c>
    </row>
    <row r="56" spans="2:30" s="41" customFormat="1" ht="30.75" customHeight="1" hidden="1">
      <c r="B56" s="89"/>
      <c r="C56" s="90"/>
      <c r="D56" s="90"/>
      <c r="E56" s="90"/>
      <c r="F56" s="90"/>
      <c r="G56" s="90"/>
      <c r="H56" s="91"/>
      <c r="I56" s="91"/>
      <c r="J56" s="91"/>
      <c r="K56" s="92"/>
      <c r="L56" s="90"/>
      <c r="M56" s="93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75" customHeight="1">
      <c r="B57" s="89" t="s">
        <v>68</v>
      </c>
      <c r="C57" s="414" t="s">
        <v>154</v>
      </c>
      <c r="D57" s="414"/>
      <c r="E57" s="414"/>
      <c r="F57" s="414"/>
      <c r="G57" s="414"/>
      <c r="H57" s="91"/>
      <c r="I57" s="91"/>
      <c r="J57" s="91" t="b">
        <f>ISNUMBER(N57)</f>
        <v>1</v>
      </c>
      <c r="K57" s="422" t="s">
        <v>121</v>
      </c>
      <c r="L57" s="414"/>
      <c r="M57" s="423"/>
      <c r="N57" s="24">
        <v>0</v>
      </c>
      <c r="O57" s="48">
        <f>IF(ISNUMBER(N57),N57,0)</f>
        <v>0</v>
      </c>
      <c r="P57" s="94">
        <f t="shared" si="3"/>
        <v>0</v>
      </c>
      <c r="Q57" s="95"/>
      <c r="R57" s="96">
        <f t="shared" si="4"/>
        <v>0</v>
      </c>
      <c r="S57" s="97"/>
      <c r="T57" s="97"/>
      <c r="U57" s="98"/>
      <c r="V57" s="99"/>
      <c r="W57" s="100"/>
      <c r="X57" s="98"/>
      <c r="Y57" s="98"/>
      <c r="Z57" s="98"/>
      <c r="AA57" s="98">
        <f>R57</f>
        <v>0</v>
      </c>
      <c r="AB57" s="100">
        <f t="shared" si="5"/>
        <v>0</v>
      </c>
      <c r="AC57" s="95"/>
      <c r="AD57" s="101">
        <v>33760</v>
      </c>
    </row>
    <row r="58" spans="2:30" s="41" customFormat="1" ht="30.75" customHeight="1" hidden="1">
      <c r="B58" s="89"/>
      <c r="C58" s="90"/>
      <c r="D58" s="90"/>
      <c r="E58" s="90"/>
      <c r="F58" s="90"/>
      <c r="G58" s="90"/>
      <c r="H58" s="91"/>
      <c r="I58" s="91"/>
      <c r="J58" s="91"/>
      <c r="K58" s="92"/>
      <c r="L58" s="90"/>
      <c r="M58" s="93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75" customHeight="1">
      <c r="B59" s="89" t="s">
        <v>69</v>
      </c>
      <c r="C59" s="414" t="s">
        <v>44</v>
      </c>
      <c r="D59" s="414"/>
      <c r="E59" s="414"/>
      <c r="F59" s="414"/>
      <c r="G59" s="414"/>
      <c r="H59" s="91"/>
      <c r="I59" s="91"/>
      <c r="J59" s="91" t="b">
        <f>ISNUMBER(N59)</f>
        <v>1</v>
      </c>
      <c r="K59" s="422" t="s">
        <v>121</v>
      </c>
      <c r="L59" s="414"/>
      <c r="M59" s="423"/>
      <c r="N59" s="24">
        <v>0</v>
      </c>
      <c r="O59" s="48">
        <f>IF($E$6="Ano",0,IF(ISNUMBER(N59),N59,0))</f>
        <v>0</v>
      </c>
      <c r="P59" s="94">
        <f t="shared" si="3"/>
        <v>0</v>
      </c>
      <c r="Q59" s="95"/>
      <c r="R59" s="96">
        <f t="shared" si="4"/>
        <v>0</v>
      </c>
      <c r="S59" s="97"/>
      <c r="T59" s="97"/>
      <c r="U59" s="98"/>
      <c r="V59" s="99"/>
      <c r="W59" s="100"/>
      <c r="X59" s="98"/>
      <c r="Y59" s="98"/>
      <c r="Z59" s="98"/>
      <c r="AA59" s="98">
        <f>R59</f>
        <v>0</v>
      </c>
      <c r="AB59" s="100">
        <f t="shared" si="5"/>
        <v>0</v>
      </c>
      <c r="AC59" s="95"/>
      <c r="AD59" s="101">
        <v>33760</v>
      </c>
    </row>
    <row r="60" spans="2:30" s="41" customFormat="1" ht="30.75" customHeight="1" hidden="1">
      <c r="B60" s="89"/>
      <c r="C60" s="90"/>
      <c r="D60" s="90"/>
      <c r="E60" s="90"/>
      <c r="F60" s="90"/>
      <c r="G60" s="90"/>
      <c r="H60" s="91"/>
      <c r="I60" s="91"/>
      <c r="J60" s="91"/>
      <c r="K60" s="92"/>
      <c r="L60" s="90"/>
      <c r="M60" s="93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75" customHeight="1">
      <c r="B61" s="89" t="s">
        <v>70</v>
      </c>
      <c r="C61" s="414" t="s">
        <v>19</v>
      </c>
      <c r="D61" s="414"/>
      <c r="E61" s="414"/>
      <c r="F61" s="414"/>
      <c r="G61" s="414"/>
      <c r="H61" s="91"/>
      <c r="I61" s="91"/>
      <c r="J61" s="91" t="b">
        <f>ISNUMBER(N61)</f>
        <v>1</v>
      </c>
      <c r="K61" s="422" t="s">
        <v>122</v>
      </c>
      <c r="L61" s="414"/>
      <c r="M61" s="423"/>
      <c r="N61" s="24">
        <v>0</v>
      </c>
      <c r="O61" s="48">
        <f>IF($E$6="Ano",0,IF(ISNUMBER(N61),N61,0))</f>
        <v>0</v>
      </c>
      <c r="P61" s="94">
        <f t="shared" si="3"/>
        <v>0</v>
      </c>
      <c r="Q61" s="95"/>
      <c r="R61" s="96">
        <f t="shared" si="4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5"/>
        <v>0</v>
      </c>
      <c r="AC61" s="95"/>
      <c r="AD61" s="101">
        <v>1360</v>
      </c>
    </row>
    <row r="62" spans="2:30" s="41" customFormat="1" ht="30.75" customHeight="1" hidden="1">
      <c r="B62" s="89"/>
      <c r="C62" s="90"/>
      <c r="D62" s="90"/>
      <c r="E62" s="90"/>
      <c r="F62" s="90"/>
      <c r="G62" s="90"/>
      <c r="H62" s="91"/>
      <c r="I62" s="91"/>
      <c r="J62" s="91"/>
      <c r="K62" s="92"/>
      <c r="L62" s="90"/>
      <c r="M62" s="93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customHeight="1">
      <c r="B63" s="89" t="s">
        <v>71</v>
      </c>
      <c r="C63" s="414" t="s">
        <v>155</v>
      </c>
      <c r="D63" s="414"/>
      <c r="E63" s="414"/>
      <c r="F63" s="414"/>
      <c r="G63" s="414"/>
      <c r="H63" s="91"/>
      <c r="I63" s="91"/>
      <c r="J63" s="91" t="b">
        <f>ISNUMBER(N63)</f>
        <v>1</v>
      </c>
      <c r="K63" s="422" t="s">
        <v>159</v>
      </c>
      <c r="L63" s="414"/>
      <c r="M63" s="423"/>
      <c r="N63" s="24">
        <v>0</v>
      </c>
      <c r="O63" s="48">
        <f>IF(ISNUMBER(N63),N63,0)</f>
        <v>0</v>
      </c>
      <c r="P63" s="94">
        <f t="shared" si="3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5"/>
        <v>0</v>
      </c>
      <c r="AC63" s="95"/>
      <c r="AD63" s="101">
        <v>16136</v>
      </c>
    </row>
    <row r="64" spans="2:30" s="41" customFormat="1" ht="30.75" customHeight="1" hidden="1">
      <c r="B64" s="89"/>
      <c r="C64" s="90"/>
      <c r="D64" s="90"/>
      <c r="E64" s="90"/>
      <c r="F64" s="90"/>
      <c r="G64" s="90"/>
      <c r="H64" s="91"/>
      <c r="I64" s="91"/>
      <c r="J64" s="91"/>
      <c r="K64" s="102"/>
      <c r="L64" s="103"/>
      <c r="M64" s="104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75" customHeight="1">
      <c r="B65" s="89" t="s">
        <v>72</v>
      </c>
      <c r="C65" s="414" t="s">
        <v>45</v>
      </c>
      <c r="D65" s="414"/>
      <c r="E65" s="414"/>
      <c r="F65" s="414"/>
      <c r="G65" s="414"/>
      <c r="H65" s="91"/>
      <c r="I65" s="91"/>
      <c r="J65" s="91" t="b">
        <f>ISNUMBER(N65)</f>
        <v>1</v>
      </c>
      <c r="K65" s="422" t="s">
        <v>146</v>
      </c>
      <c r="L65" s="414"/>
      <c r="M65" s="423"/>
      <c r="N65" s="24">
        <v>0</v>
      </c>
      <c r="O65" s="48">
        <f>IF(ISNUMBER(N65),N65,0)</f>
        <v>0</v>
      </c>
      <c r="P65" s="94">
        <f t="shared" si="3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5"/>
        <v>0</v>
      </c>
      <c r="AC65" s="95"/>
      <c r="AD65" s="101">
        <v>8492</v>
      </c>
    </row>
    <row r="66" spans="2:30" s="41" customFormat="1" ht="30.75" customHeight="1" hidden="1">
      <c r="B66" s="89"/>
      <c r="C66" s="90"/>
      <c r="D66" s="90"/>
      <c r="E66" s="90"/>
      <c r="F66" s="90"/>
      <c r="G66" s="90"/>
      <c r="H66" s="91"/>
      <c r="I66" s="91"/>
      <c r="J66" s="91"/>
      <c r="K66" s="102"/>
      <c r="L66" s="103"/>
      <c r="M66" s="104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75" customHeight="1">
      <c r="B67" s="89" t="s">
        <v>73</v>
      </c>
      <c r="C67" s="414" t="s">
        <v>18</v>
      </c>
      <c r="D67" s="414"/>
      <c r="E67" s="414"/>
      <c r="F67" s="414"/>
      <c r="G67" s="414"/>
      <c r="H67" s="91"/>
      <c r="I67" s="91"/>
      <c r="J67" s="91" t="b">
        <f>ISNUMBER(N67)</f>
        <v>1</v>
      </c>
      <c r="K67" s="422" t="s">
        <v>147</v>
      </c>
      <c r="L67" s="414"/>
      <c r="M67" s="423"/>
      <c r="N67" s="24">
        <v>0</v>
      </c>
      <c r="O67" s="48">
        <f>IF(ISNUMBER(N67),N67,0)</f>
        <v>0</v>
      </c>
      <c r="P67" s="94">
        <f t="shared" si="3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5"/>
        <v>0</v>
      </c>
      <c r="AC67" s="95"/>
      <c r="AD67" s="101">
        <v>7780</v>
      </c>
    </row>
    <row r="68" spans="2:30" s="41" customFormat="1" ht="30.75" customHeight="1" hidden="1">
      <c r="B68" s="89"/>
      <c r="C68" s="90"/>
      <c r="D68" s="90"/>
      <c r="E68" s="90"/>
      <c r="F68" s="90"/>
      <c r="G68" s="90"/>
      <c r="H68" s="91"/>
      <c r="I68" s="91"/>
      <c r="J68" s="91"/>
      <c r="K68" s="102"/>
      <c r="L68" s="103"/>
      <c r="M68" s="104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75" customHeight="1">
      <c r="B69" s="89" t="s">
        <v>74</v>
      </c>
      <c r="C69" s="414" t="s">
        <v>17</v>
      </c>
      <c r="D69" s="414"/>
      <c r="E69" s="414"/>
      <c r="F69" s="414"/>
      <c r="G69" s="414"/>
      <c r="H69" s="91"/>
      <c r="I69" s="91"/>
      <c r="J69" s="91" t="b">
        <f>ISNUMBER(N69)</f>
        <v>1</v>
      </c>
      <c r="K69" s="422" t="s">
        <v>148</v>
      </c>
      <c r="L69" s="414"/>
      <c r="M69" s="423"/>
      <c r="N69" s="24">
        <v>0</v>
      </c>
      <c r="O69" s="48">
        <f>IF($E$6="Ano",0,IF(ISNUMBER(N69),N69,0))</f>
        <v>0</v>
      </c>
      <c r="P69" s="94">
        <f t="shared" si="3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>R69</f>
        <v>0</v>
      </c>
      <c r="AB69" s="100">
        <f t="shared" si="5"/>
        <v>0</v>
      </c>
      <c r="AC69" s="95"/>
      <c r="AD69" s="101">
        <v>26885</v>
      </c>
    </row>
    <row r="70" spans="2:30" s="41" customFormat="1" ht="30.75" customHeight="1" hidden="1">
      <c r="B70" s="89"/>
      <c r="C70" s="90"/>
      <c r="D70" s="90"/>
      <c r="E70" s="90"/>
      <c r="F70" s="90"/>
      <c r="G70" s="90"/>
      <c r="H70" s="91"/>
      <c r="I70" s="91"/>
      <c r="J70" s="91"/>
      <c r="K70" s="102"/>
      <c r="L70" s="103"/>
      <c r="M70" s="104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75" customHeight="1">
      <c r="B71" s="89" t="s">
        <v>75</v>
      </c>
      <c r="C71" s="414" t="s">
        <v>156</v>
      </c>
      <c r="D71" s="414"/>
      <c r="E71" s="414"/>
      <c r="F71" s="414"/>
      <c r="G71" s="414"/>
      <c r="H71" s="91"/>
      <c r="I71" s="91"/>
      <c r="J71" s="91" t="b">
        <f>ISNUMBER(N71)</f>
        <v>1</v>
      </c>
      <c r="K71" s="422" t="s">
        <v>158</v>
      </c>
      <c r="L71" s="414"/>
      <c r="M71" s="423"/>
      <c r="N71" s="24">
        <v>0</v>
      </c>
      <c r="O71" s="48">
        <f>IF(ISNUMBER(N71),N71,0)</f>
        <v>0</v>
      </c>
      <c r="P71" s="94">
        <f t="shared" si="3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5"/>
        <v>0</v>
      </c>
      <c r="AC71" s="95"/>
      <c r="AD71" s="101">
        <v>5377</v>
      </c>
    </row>
    <row r="72" spans="2:30" s="41" customFormat="1" ht="30.75" customHeight="1" hidden="1">
      <c r="B72" s="89"/>
      <c r="C72" s="90"/>
      <c r="D72" s="90"/>
      <c r="E72" s="90"/>
      <c r="F72" s="90"/>
      <c r="G72" s="90"/>
      <c r="H72" s="91"/>
      <c r="I72" s="91"/>
      <c r="J72" s="91"/>
      <c r="K72" s="102"/>
      <c r="L72" s="103"/>
      <c r="M72" s="104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75" customHeight="1">
      <c r="B73" s="89" t="s">
        <v>12</v>
      </c>
      <c r="C73" s="414" t="s">
        <v>46</v>
      </c>
      <c r="D73" s="414"/>
      <c r="E73" s="414"/>
      <c r="F73" s="414"/>
      <c r="G73" s="414"/>
      <c r="H73" s="91"/>
      <c r="I73" s="91"/>
      <c r="J73" s="91" t="b">
        <f>ISNUMBER(N73)</f>
        <v>1</v>
      </c>
      <c r="K73" s="415" t="s">
        <v>160</v>
      </c>
      <c r="L73" s="416"/>
      <c r="M73" s="417"/>
      <c r="N73" s="24">
        <v>0</v>
      </c>
      <c r="O73" s="48">
        <f>IF(ISNUMBER(N73),N73,0)</f>
        <v>0</v>
      </c>
      <c r="P73" s="94">
        <f t="shared" si="3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>IF($O73&lt;&gt;0,"XXX",0)</f>
        <v>0</v>
      </c>
      <c r="Z73" s="98">
        <f>IF($O73&lt;&gt;0,"XXX",0)</f>
        <v>0</v>
      </c>
      <c r="AA73" s="99"/>
      <c r="AB73" s="100"/>
      <c r="AC73" s="95"/>
      <c r="AD73" s="101">
        <v>17277</v>
      </c>
    </row>
    <row r="74" spans="2:30" s="41" customFormat="1" ht="30.75" customHeight="1" hidden="1">
      <c r="B74" s="89"/>
      <c r="C74" s="90"/>
      <c r="D74" s="90"/>
      <c r="E74" s="90"/>
      <c r="F74" s="90"/>
      <c r="G74" s="90"/>
      <c r="H74" s="91"/>
      <c r="I74" s="91"/>
      <c r="J74" s="91"/>
      <c r="K74" s="102"/>
      <c r="L74" s="103"/>
      <c r="M74" s="104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75" customHeight="1">
      <c r="B75" s="89" t="s">
        <v>13</v>
      </c>
      <c r="C75" s="414" t="s">
        <v>47</v>
      </c>
      <c r="D75" s="414"/>
      <c r="E75" s="414"/>
      <c r="F75" s="414"/>
      <c r="G75" s="414"/>
      <c r="H75" s="91"/>
      <c r="I75" s="91"/>
      <c r="J75" s="91" t="b">
        <f>ISNUMBER(N75)</f>
        <v>1</v>
      </c>
      <c r="K75" s="422" t="s">
        <v>161</v>
      </c>
      <c r="L75" s="414"/>
      <c r="M75" s="423"/>
      <c r="N75" s="24">
        <v>0</v>
      </c>
      <c r="O75" s="48">
        <f>IF(ISNUMBER(N75),N75,0)</f>
        <v>0</v>
      </c>
      <c r="P75" s="94">
        <f t="shared" si="3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>IF($O75&lt;&gt;0,"XXX",0)</f>
        <v>0</v>
      </c>
      <c r="Z75" s="98">
        <f>IF($O75&lt;&gt;0,"XXX",0)</f>
        <v>0</v>
      </c>
      <c r="AA75" s="99"/>
      <c r="AB75" s="100"/>
      <c r="AC75" s="95"/>
      <c r="AD75" s="101">
        <v>17277</v>
      </c>
    </row>
    <row r="76" spans="2:30" s="41" customFormat="1" ht="30.75" customHeight="1" hidden="1">
      <c r="B76" s="89"/>
      <c r="C76" s="90"/>
      <c r="D76" s="90"/>
      <c r="E76" s="90"/>
      <c r="F76" s="90"/>
      <c r="G76" s="90"/>
      <c r="H76" s="91"/>
      <c r="I76" s="91"/>
      <c r="J76" s="91"/>
      <c r="K76" s="92"/>
      <c r="L76" s="90"/>
      <c r="M76" s="93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75" customHeight="1">
      <c r="B77" s="89" t="s">
        <v>15</v>
      </c>
      <c r="C77" s="414" t="s">
        <v>48</v>
      </c>
      <c r="D77" s="414"/>
      <c r="E77" s="414"/>
      <c r="F77" s="414"/>
      <c r="G77" s="414"/>
      <c r="H77" s="91"/>
      <c r="I77" s="91"/>
      <c r="J77" s="91" t="b">
        <f>ISNUMBER(N77)</f>
        <v>1</v>
      </c>
      <c r="K77" s="415" t="s">
        <v>162</v>
      </c>
      <c r="L77" s="416"/>
      <c r="M77" s="417"/>
      <c r="N77" s="24">
        <v>0</v>
      </c>
      <c r="O77" s="48">
        <f>IF(ISNUMBER(N77),N77,0)</f>
        <v>0</v>
      </c>
      <c r="P77" s="94">
        <f t="shared" si="3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>IF($O77&lt;&gt;0,"XXX",0)</f>
        <v>0</v>
      </c>
      <c r="Z77" s="98">
        <f>IF($O77&lt;&gt;0,"XXX",0)</f>
        <v>0</v>
      </c>
      <c r="AA77" s="99"/>
      <c r="AB77" s="100"/>
      <c r="AC77" s="95"/>
      <c r="AD77" s="101">
        <v>8523</v>
      </c>
    </row>
    <row r="78" spans="2:30" s="41" customFormat="1" ht="30.75" customHeight="1" hidden="1">
      <c r="B78" s="89"/>
      <c r="C78" s="90"/>
      <c r="D78" s="90"/>
      <c r="E78" s="90"/>
      <c r="F78" s="90"/>
      <c r="G78" s="90"/>
      <c r="H78" s="91"/>
      <c r="I78" s="91"/>
      <c r="J78" s="91"/>
      <c r="K78" s="102"/>
      <c r="L78" s="103"/>
      <c r="M78" s="104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75" customHeight="1">
      <c r="B79" s="89" t="s">
        <v>76</v>
      </c>
      <c r="C79" s="414" t="s">
        <v>49</v>
      </c>
      <c r="D79" s="414"/>
      <c r="E79" s="414"/>
      <c r="F79" s="414"/>
      <c r="G79" s="414"/>
      <c r="H79" s="91"/>
      <c r="I79" s="91"/>
      <c r="J79" s="91" t="b">
        <f>ISNUMBER(N79)</f>
        <v>1</v>
      </c>
      <c r="K79" s="415" t="s">
        <v>163</v>
      </c>
      <c r="L79" s="416"/>
      <c r="M79" s="417"/>
      <c r="N79" s="24">
        <v>0</v>
      </c>
      <c r="O79" s="48">
        <f>IF(ISNUMBER(N79),N79,0)</f>
        <v>0</v>
      </c>
      <c r="P79" s="94">
        <f t="shared" si="3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>IF($O79&lt;&gt;0,"XXX",0)</f>
        <v>0</v>
      </c>
      <c r="Z79" s="98">
        <f>IF($O79&lt;&gt;0,"XXX",0)</f>
        <v>0</v>
      </c>
      <c r="AA79" s="99"/>
      <c r="AB79" s="100"/>
      <c r="AC79" s="95"/>
      <c r="AD79" s="101">
        <v>25569</v>
      </c>
    </row>
    <row r="80" spans="2:30" s="41" customFormat="1" ht="30.75" customHeight="1" hidden="1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30" s="41" customFormat="1" ht="30.75" customHeight="1" thickBot="1">
      <c r="B81" s="192" t="s">
        <v>77</v>
      </c>
      <c r="C81" s="418" t="s">
        <v>50</v>
      </c>
      <c r="D81" s="418"/>
      <c r="E81" s="418"/>
      <c r="F81" s="418"/>
      <c r="G81" s="418"/>
      <c r="H81" s="193"/>
      <c r="I81" s="193"/>
      <c r="J81" s="193" t="b">
        <f>ISNUMBER(N81)</f>
        <v>1</v>
      </c>
      <c r="K81" s="419" t="s">
        <v>149</v>
      </c>
      <c r="L81" s="420"/>
      <c r="M81" s="421"/>
      <c r="N81" s="25">
        <v>0</v>
      </c>
      <c r="O81" s="167">
        <f>IF(ISNUMBER(N81),N81,0)</f>
        <v>0</v>
      </c>
      <c r="P81" s="194">
        <f t="shared" si="3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>IF($O81&lt;&gt;0,"XXX",0)</f>
        <v>0</v>
      </c>
      <c r="Z81" s="197">
        <f>IF($O81&lt;&gt;0,"XXX",0)</f>
        <v>0</v>
      </c>
      <c r="AA81" s="199"/>
      <c r="AB81" s="196"/>
      <c r="AC81" s="195"/>
      <c r="AD81" s="200">
        <v>22056</v>
      </c>
    </row>
    <row r="82" spans="2:30" s="41" customFormat="1" ht="27" customHeight="1" thickBot="1">
      <c r="B82" s="403" t="s">
        <v>80</v>
      </c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30" s="41" customFormat="1" ht="33" customHeight="1" hidden="1" thickBot="1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30" s="41" customFormat="1" ht="43.5" customHeight="1" hidden="1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30" s="41" customFormat="1" ht="14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30" s="41" customFormat="1" ht="21" customHeight="1" thickBot="1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30" s="41" customFormat="1" ht="21" customHeight="1">
      <c r="B87" s="224" t="s">
        <v>110</v>
      </c>
      <c r="C87" s="405" t="s">
        <v>111</v>
      </c>
      <c r="D87" s="406"/>
      <c r="E87" s="406"/>
      <c r="F87" s="406"/>
      <c r="G87" s="406"/>
      <c r="H87" s="406"/>
      <c r="I87" s="407"/>
      <c r="J87" s="225"/>
      <c r="K87" s="225" t="s">
        <v>112</v>
      </c>
      <c r="L87" s="226" t="s">
        <v>113</v>
      </c>
      <c r="M87" s="408" t="s">
        <v>114</v>
      </c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10"/>
    </row>
    <row r="88" spans="2:30" s="41" customFormat="1" ht="28.5" customHeight="1">
      <c r="B88" s="399" t="s">
        <v>100</v>
      </c>
      <c r="C88" s="411" t="s">
        <v>99</v>
      </c>
      <c r="D88" s="412"/>
      <c r="E88" s="412"/>
      <c r="F88" s="412"/>
      <c r="G88" s="412"/>
      <c r="H88" s="412"/>
      <c r="I88" s="413"/>
      <c r="J88" s="227"/>
      <c r="K88" s="228">
        <v>54000</v>
      </c>
      <c r="L88" s="229">
        <f>R83</f>
        <v>0</v>
      </c>
      <c r="M88" s="393" t="s">
        <v>167</v>
      </c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5"/>
    </row>
    <row r="89" spans="2:30" s="41" customFormat="1" ht="28.5" customHeight="1">
      <c r="B89" s="399"/>
      <c r="C89" s="375" t="s">
        <v>0</v>
      </c>
      <c r="D89" s="376"/>
      <c r="E89" s="376"/>
      <c r="F89" s="376"/>
      <c r="G89" s="376"/>
      <c r="H89" s="376"/>
      <c r="I89" s="377"/>
      <c r="J89" s="227"/>
      <c r="K89" s="228">
        <v>50501</v>
      </c>
      <c r="L89" s="231">
        <f>ROUND(S83,2)</f>
        <v>0</v>
      </c>
      <c r="M89" s="393" t="s">
        <v>167</v>
      </c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5"/>
    </row>
    <row r="90" spans="2:30" s="41" customFormat="1" ht="28.5" customHeight="1">
      <c r="B90" s="399"/>
      <c r="C90" s="375" t="s">
        <v>8</v>
      </c>
      <c r="D90" s="376"/>
      <c r="E90" s="376"/>
      <c r="F90" s="376"/>
      <c r="G90" s="376"/>
      <c r="H90" s="376"/>
      <c r="I90" s="377"/>
      <c r="J90" s="227"/>
      <c r="K90" s="228">
        <v>52601</v>
      </c>
      <c r="L90" s="231">
        <f>ROUND(T83,2)</f>
        <v>0</v>
      </c>
      <c r="M90" s="393" t="s">
        <v>167</v>
      </c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5"/>
    </row>
    <row r="91" spans="2:30" s="41" customFormat="1" ht="28.5" customHeight="1">
      <c r="B91" s="399"/>
      <c r="C91" s="375" t="s">
        <v>5</v>
      </c>
      <c r="D91" s="376"/>
      <c r="E91" s="376"/>
      <c r="F91" s="376"/>
      <c r="G91" s="376"/>
      <c r="H91" s="376"/>
      <c r="I91" s="377"/>
      <c r="J91" s="227"/>
      <c r="K91" s="228">
        <v>52602</v>
      </c>
      <c r="L91" s="229">
        <f>U83</f>
        <v>0</v>
      </c>
      <c r="M91" s="393" t="s">
        <v>167</v>
      </c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5"/>
    </row>
    <row r="92" spans="2:30" s="41" customFormat="1" ht="28.5" customHeight="1">
      <c r="B92" s="399"/>
      <c r="C92" s="396" t="s">
        <v>27</v>
      </c>
      <c r="D92" s="397"/>
      <c r="E92" s="397"/>
      <c r="F92" s="397"/>
      <c r="G92" s="397"/>
      <c r="H92" s="397"/>
      <c r="I92" s="398"/>
      <c r="J92" s="227"/>
      <c r="K92" s="228">
        <v>51212</v>
      </c>
      <c r="L92" s="229">
        <f>V83</f>
        <v>0</v>
      </c>
      <c r="M92" s="393" t="s">
        <v>167</v>
      </c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5"/>
    </row>
    <row r="93" spans="2:42" s="41" customFormat="1" ht="28.5" customHeight="1">
      <c r="B93" s="399" t="s">
        <v>101</v>
      </c>
      <c r="C93" s="375" t="s">
        <v>22</v>
      </c>
      <c r="D93" s="376"/>
      <c r="E93" s="376"/>
      <c r="F93" s="376"/>
      <c r="G93" s="376"/>
      <c r="H93" s="376"/>
      <c r="I93" s="377"/>
      <c r="J93" s="227"/>
      <c r="K93" s="228">
        <v>51010</v>
      </c>
      <c r="L93" s="229">
        <f>W83</f>
        <v>0</v>
      </c>
      <c r="M93" s="400" t="s">
        <v>165</v>
      </c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>
      <c r="B94" s="399"/>
      <c r="C94" s="375" t="s">
        <v>103</v>
      </c>
      <c r="D94" s="376"/>
      <c r="E94" s="376"/>
      <c r="F94" s="376"/>
      <c r="G94" s="376"/>
      <c r="H94" s="376"/>
      <c r="I94" s="377"/>
      <c r="J94" s="227"/>
      <c r="K94" s="228">
        <v>51610</v>
      </c>
      <c r="L94" s="337">
        <f>IF(X83="XXX","V žádosti uveďte počet dětí/žáků",0)</f>
        <v>0</v>
      </c>
      <c r="M94" s="400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>
      <c r="B95" s="399"/>
      <c r="C95" s="375" t="s">
        <v>104</v>
      </c>
      <c r="D95" s="376"/>
      <c r="E95" s="376"/>
      <c r="F95" s="376"/>
      <c r="G95" s="376"/>
      <c r="H95" s="376"/>
      <c r="I95" s="377"/>
      <c r="J95" s="227"/>
      <c r="K95" s="228">
        <v>51710</v>
      </c>
      <c r="L95" s="337">
        <f>IF(Y83="XXX","V žádosti uveďte počet dětí/žáků",0)</f>
        <v>0</v>
      </c>
      <c r="M95" s="400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>
      <c r="B96" s="399"/>
      <c r="C96" s="375" t="s">
        <v>105</v>
      </c>
      <c r="D96" s="376"/>
      <c r="E96" s="376"/>
      <c r="F96" s="376"/>
      <c r="G96" s="376"/>
      <c r="H96" s="376"/>
      <c r="I96" s="377"/>
      <c r="J96" s="227"/>
      <c r="K96" s="228">
        <v>51510</v>
      </c>
      <c r="L96" s="337">
        <f>IF(Z83="XXX","V žádosti uveďte počet dětí/žáků",0)</f>
        <v>0</v>
      </c>
      <c r="M96" s="400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30" s="41" customFormat="1" ht="28.5" customHeight="1">
      <c r="B97" s="399"/>
      <c r="C97" s="375" t="s">
        <v>26</v>
      </c>
      <c r="D97" s="376"/>
      <c r="E97" s="376"/>
      <c r="F97" s="376"/>
      <c r="G97" s="376"/>
      <c r="H97" s="376"/>
      <c r="I97" s="377"/>
      <c r="J97" s="227"/>
      <c r="K97" s="228">
        <v>52510</v>
      </c>
      <c r="L97" s="229">
        <f>L98</f>
        <v>0</v>
      </c>
      <c r="M97" s="378" t="s">
        <v>166</v>
      </c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80"/>
    </row>
    <row r="98" spans="2:30" s="41" customFormat="1" ht="28.5" customHeight="1" thickBot="1">
      <c r="B98" s="233" t="s">
        <v>102</v>
      </c>
      <c r="C98" s="381" t="s">
        <v>21</v>
      </c>
      <c r="D98" s="382"/>
      <c r="E98" s="382"/>
      <c r="F98" s="382"/>
      <c r="G98" s="382"/>
      <c r="H98" s="382"/>
      <c r="I98" s="383"/>
      <c r="J98" s="234"/>
      <c r="K98" s="235">
        <v>60000</v>
      </c>
      <c r="L98" s="236">
        <f>FLOOR(AB83,1)</f>
        <v>0</v>
      </c>
      <c r="M98" s="384" t="s">
        <v>166</v>
      </c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6"/>
    </row>
    <row r="99" spans="2:42" s="41" customFormat="1" ht="15" thickBot="1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30" s="41" customFormat="1" ht="15" customHeight="1">
      <c r="B100" s="387" t="s">
        <v>164</v>
      </c>
      <c r="C100" s="388"/>
      <c r="D100" s="388"/>
      <c r="E100" s="388"/>
      <c r="F100" s="388"/>
      <c r="G100" s="388"/>
      <c r="H100" s="388"/>
      <c r="I100" s="389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30" s="41" customFormat="1" ht="15.75" customHeight="1" thickBot="1">
      <c r="B101" s="390"/>
      <c r="C101" s="391"/>
      <c r="D101" s="391"/>
      <c r="E101" s="391"/>
      <c r="F101" s="391"/>
      <c r="G101" s="391"/>
      <c r="H101" s="391"/>
      <c r="I101" s="392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30" s="41" customFormat="1" ht="14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30" ht="14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30" s="119" customFormat="1" ht="14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30" s="119" customFormat="1" ht="54" customHeight="1">
      <c r="B105" s="216">
        <v>51610</v>
      </c>
      <c r="C105" s="373" t="s">
        <v>169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4"/>
    </row>
    <row r="106" spans="2:30" s="119" customFormat="1" ht="102.75" customHeight="1">
      <c r="B106" s="216">
        <v>51710</v>
      </c>
      <c r="C106" s="373" t="s">
        <v>168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4"/>
    </row>
    <row r="107" spans="2:30" s="119" customFormat="1" ht="27.75" customHeight="1">
      <c r="B107" s="216">
        <v>51510</v>
      </c>
      <c r="C107" s="373" t="s">
        <v>143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4"/>
    </row>
    <row r="108" spans="2:30" s="119" customFormat="1" ht="15" thickBot="1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K15:M15"/>
    <mergeCell ref="K13:M13"/>
    <mergeCell ref="K2:M8"/>
    <mergeCell ref="AB2:AB5"/>
    <mergeCell ref="K45:M45"/>
    <mergeCell ref="K43:M43"/>
    <mergeCell ref="K41:M41"/>
    <mergeCell ref="K39:M39"/>
    <mergeCell ref="K37:M37"/>
    <mergeCell ref="AD2:AD8"/>
    <mergeCell ref="C39:G39"/>
    <mergeCell ref="C41:G41"/>
    <mergeCell ref="C31:G31"/>
    <mergeCell ref="C29:G29"/>
    <mergeCell ref="C27:G27"/>
    <mergeCell ref="C25:G25"/>
    <mergeCell ref="N2:N8"/>
    <mergeCell ref="T2:T5"/>
    <mergeCell ref="S2:S5"/>
    <mergeCell ref="R2:R5"/>
    <mergeCell ref="C13:G13"/>
    <mergeCell ref="C33:G33"/>
    <mergeCell ref="C37:G37"/>
    <mergeCell ref="C35:G35"/>
    <mergeCell ref="C23:G23"/>
    <mergeCell ref="C21:G21"/>
    <mergeCell ref="C19:G19"/>
    <mergeCell ref="C17:G17"/>
    <mergeCell ref="B1:D1"/>
    <mergeCell ref="C43:G43"/>
    <mergeCell ref="C45:G45"/>
    <mergeCell ref="C47:G47"/>
    <mergeCell ref="C49:G49"/>
    <mergeCell ref="C51:G51"/>
    <mergeCell ref="C53:G53"/>
    <mergeCell ref="C55:G55"/>
    <mergeCell ref="C57:G57"/>
    <mergeCell ref="C11:G11"/>
    <mergeCell ref="C15:G15"/>
    <mergeCell ref="X2:X5"/>
    <mergeCell ref="W2:W5"/>
    <mergeCell ref="V2:V5"/>
    <mergeCell ref="U2:U5"/>
    <mergeCell ref="P2:P8"/>
    <mergeCell ref="K11:M11"/>
    <mergeCell ref="C79:G79"/>
    <mergeCell ref="C81:G81"/>
    <mergeCell ref="C67:G67"/>
    <mergeCell ref="C69:G69"/>
    <mergeCell ref="C71:G71"/>
    <mergeCell ref="C73:G73"/>
    <mergeCell ref="C75:G75"/>
    <mergeCell ref="C77:G77"/>
    <mergeCell ref="C65:G65"/>
    <mergeCell ref="C61:G61"/>
    <mergeCell ref="C63:G63"/>
    <mergeCell ref="K47:M47"/>
    <mergeCell ref="C59:G59"/>
    <mergeCell ref="K71:M71"/>
    <mergeCell ref="K69:M69"/>
    <mergeCell ref="K67:M67"/>
    <mergeCell ref="K65:M65"/>
    <mergeCell ref="K57:M57"/>
    <mergeCell ref="K49:M49"/>
    <mergeCell ref="B38:N38"/>
    <mergeCell ref="K25:M25"/>
    <mergeCell ref="C3:G3"/>
    <mergeCell ref="C105:AD105"/>
    <mergeCell ref="C106:AD106"/>
    <mergeCell ref="K81:M81"/>
    <mergeCell ref="K79:M79"/>
    <mergeCell ref="K77:M77"/>
    <mergeCell ref="K75:M75"/>
    <mergeCell ref="K73:M73"/>
    <mergeCell ref="B9:N9"/>
    <mergeCell ref="B10:N10"/>
    <mergeCell ref="M87:AD87"/>
    <mergeCell ref="B82:N82"/>
    <mergeCell ref="C87:I87"/>
    <mergeCell ref="K23:M23"/>
    <mergeCell ref="K21:M21"/>
    <mergeCell ref="K19:M19"/>
    <mergeCell ref="K17:M17"/>
    <mergeCell ref="K35:M35"/>
    <mergeCell ref="AA2:AA5"/>
    <mergeCell ref="Z2:Z5"/>
    <mergeCell ref="Y2:Y5"/>
    <mergeCell ref="B100:I101"/>
    <mergeCell ref="M98:AD98"/>
    <mergeCell ref="M97:AD97"/>
    <mergeCell ref="M92:AD92"/>
    <mergeCell ref="M91:AD91"/>
    <mergeCell ref="M90:AD90"/>
    <mergeCell ref="K55:M55"/>
    <mergeCell ref="K53:M53"/>
    <mergeCell ref="K51:M51"/>
    <mergeCell ref="K33:M33"/>
    <mergeCell ref="K31:M31"/>
    <mergeCell ref="K29:M29"/>
    <mergeCell ref="K27:M27"/>
    <mergeCell ref="K63:M63"/>
    <mergeCell ref="K61:M61"/>
    <mergeCell ref="K59:M59"/>
    <mergeCell ref="C107:AD107"/>
    <mergeCell ref="B93:B97"/>
    <mergeCell ref="B88:B92"/>
    <mergeCell ref="C98:I98"/>
    <mergeCell ref="C97:I97"/>
    <mergeCell ref="C96:I96"/>
    <mergeCell ref="C95:I95"/>
    <mergeCell ref="C94:I94"/>
    <mergeCell ref="C93:I93"/>
    <mergeCell ref="C92:I92"/>
    <mergeCell ref="C91:I91"/>
    <mergeCell ref="C90:I90"/>
    <mergeCell ref="C89:I89"/>
    <mergeCell ref="C88:I88"/>
    <mergeCell ref="M89:AD89"/>
    <mergeCell ref="M88:AD88"/>
    <mergeCell ref="M93:AD96"/>
  </mergeCells>
  <conditionalFormatting sqref="W21:W22">
    <cfRule type="cellIs" priority="218" dxfId="62" operator="notEqual">
      <formula>0</formula>
    </cfRule>
  </conditionalFormatting>
  <conditionalFormatting sqref="Z23:Z24">
    <cfRule type="cellIs" priority="217" dxfId="62" operator="notEqual">
      <formula>0</formula>
    </cfRule>
  </conditionalFormatting>
  <conditionalFormatting sqref="Y25:Y26">
    <cfRule type="cellIs" priority="216" dxfId="62" operator="notEqual">
      <formula>0</formula>
    </cfRule>
  </conditionalFormatting>
  <conditionalFormatting sqref="Z35:Z36">
    <cfRule type="cellIs" priority="215" dxfId="62" operator="notEqual">
      <formula>0</formula>
    </cfRule>
  </conditionalFormatting>
  <conditionalFormatting sqref="W27:W28 W31:W34">
    <cfRule type="cellIs" priority="214" dxfId="62" operator="notEqual">
      <formula>0</formula>
    </cfRule>
  </conditionalFormatting>
  <conditionalFormatting sqref="Y57:Y58">
    <cfRule type="cellIs" priority="213" dxfId="62" operator="notEqual">
      <formula>0</formula>
    </cfRule>
  </conditionalFormatting>
  <conditionalFormatting sqref="W59:W60">
    <cfRule type="cellIs" priority="212" dxfId="62" operator="notEqual">
      <formula>0</formula>
    </cfRule>
  </conditionalFormatting>
  <conditionalFormatting sqref="R19:R20">
    <cfRule type="cellIs" priority="211" dxfId="49" operator="notEqual">
      <formula>0</formula>
    </cfRule>
  </conditionalFormatting>
  <conditionalFormatting sqref="T19:U20">
    <cfRule type="cellIs" priority="210" dxfId="49" operator="notEqual">
      <formula>0</formula>
    </cfRule>
  </conditionalFormatting>
  <conditionalFormatting sqref="T23:T26">
    <cfRule type="cellIs" priority="209" dxfId="49" operator="notEqual">
      <formula>0</formula>
    </cfRule>
  </conditionalFormatting>
  <conditionalFormatting sqref="U25:U26">
    <cfRule type="cellIs" priority="208" dxfId="49" operator="notEqual">
      <formula>0</formula>
    </cfRule>
  </conditionalFormatting>
  <conditionalFormatting sqref="U23:U24">
    <cfRule type="cellIs" priority="207" dxfId="49" operator="notEqual">
      <formula>0</formula>
    </cfRule>
  </conditionalFormatting>
  <conditionalFormatting sqref="T35:U36">
    <cfRule type="cellIs" priority="206" dxfId="49" operator="notEqual">
      <formula>0</formula>
    </cfRule>
  </conditionalFormatting>
  <conditionalFormatting sqref="T57:U58">
    <cfRule type="cellIs" priority="205" dxfId="49" operator="notEqual">
      <formula>0</formula>
    </cfRule>
  </conditionalFormatting>
  <conditionalFormatting sqref="S61:S64">
    <cfRule type="cellIs" priority="204" dxfId="49" operator="notEqual">
      <formula>0</formula>
    </cfRule>
  </conditionalFormatting>
  <conditionalFormatting sqref="S65:S66">
    <cfRule type="cellIs" priority="203" dxfId="49" operator="notEqual">
      <formula>0</formula>
    </cfRule>
  </conditionalFormatting>
  <conditionalFormatting sqref="V37">
    <cfRule type="cellIs" priority="202" dxfId="49" operator="notEqual">
      <formula>0</formula>
    </cfRule>
  </conditionalFormatting>
  <conditionalFormatting sqref="V21:V22">
    <cfRule type="cellIs" priority="201" dxfId="49" operator="notEqual">
      <formula>0</formula>
    </cfRule>
  </conditionalFormatting>
  <conditionalFormatting sqref="V27:V34">
    <cfRule type="cellIs" priority="200" dxfId="49" operator="notEqual">
      <formula>0</formula>
    </cfRule>
  </conditionalFormatting>
  <conditionalFormatting sqref="V59:V60">
    <cfRule type="cellIs" priority="199" dxfId="49" operator="notEqual">
      <formula>0</formula>
    </cfRule>
  </conditionalFormatting>
  <conditionalFormatting sqref="AB29:AB30">
    <cfRule type="cellIs" priority="197" dxfId="159" operator="notEqual">
      <formula>0</formula>
    </cfRule>
  </conditionalFormatting>
  <conditionalFormatting sqref="AB37">
    <cfRule type="cellIs" priority="198" dxfId="159" operator="notEqual">
      <formula>0</formula>
    </cfRule>
  </conditionalFormatting>
  <conditionalFormatting sqref="AA73:AA81">
    <cfRule type="cellIs" priority="196" dxfId="62" operator="notEqual">
      <formula>0</formula>
    </cfRule>
  </conditionalFormatting>
  <conditionalFormatting sqref="S67:S81">
    <cfRule type="cellIs" priority="195" dxfId="49" operator="notEqual">
      <formula>0</formula>
    </cfRule>
  </conditionalFormatting>
  <conditionalFormatting sqref="W13:W20">
    <cfRule type="cellIs" priority="194" dxfId="49" operator="notEqual">
      <formula>0</formula>
    </cfRule>
  </conditionalFormatting>
  <conditionalFormatting sqref="W29:W30">
    <cfRule type="cellIs" priority="193" dxfId="49" operator="notEqual">
      <formula>0</formula>
    </cfRule>
  </conditionalFormatting>
  <conditionalFormatting sqref="W37">
    <cfRule type="cellIs" priority="192" dxfId="49" operator="notEqual">
      <formula>0</formula>
    </cfRule>
  </conditionalFormatting>
  <conditionalFormatting sqref="W39:W46">
    <cfRule type="cellIs" priority="191" dxfId="49" operator="notEqual">
      <formula>0</formula>
    </cfRule>
  </conditionalFormatting>
  <conditionalFormatting sqref="W73:W81">
    <cfRule type="cellIs" priority="190" dxfId="49" operator="notEqual">
      <formula>0</formula>
    </cfRule>
  </conditionalFormatting>
  <conditionalFormatting sqref="X13:Z20">
    <cfRule type="cellIs" priority="189" dxfId="49" operator="notEqual">
      <formula>0</formula>
    </cfRule>
  </conditionalFormatting>
  <conditionalFormatting sqref="AA21:AA28">
    <cfRule type="cellIs" priority="188" dxfId="49" operator="notEqual">
      <formula>0</formula>
    </cfRule>
  </conditionalFormatting>
  <conditionalFormatting sqref="AA31:AA36">
    <cfRule type="cellIs" priority="187" dxfId="49" operator="notEqual">
      <formula>0</formula>
    </cfRule>
  </conditionalFormatting>
  <conditionalFormatting sqref="AA47:AA72">
    <cfRule type="cellIs" priority="186" dxfId="49" operator="notEqual">
      <formula>0</formula>
    </cfRule>
  </conditionalFormatting>
  <conditionalFormatting sqref="AB21:AB28">
    <cfRule type="cellIs" priority="185" dxfId="159" operator="notEqual">
      <formula>0</formula>
    </cfRule>
  </conditionalFormatting>
  <conditionalFormatting sqref="AB31:AB36">
    <cfRule type="cellIs" priority="184" dxfId="159" operator="notEqual">
      <formula>0</formula>
    </cfRule>
  </conditionalFormatting>
  <conditionalFormatting sqref="AB47:AB72">
    <cfRule type="cellIs" priority="183" dxfId="159" operator="notEqual">
      <formula>0</formula>
    </cfRule>
  </conditionalFormatting>
  <conditionalFormatting sqref="S11:S20">
    <cfRule type="cellIs" priority="173" dxfId="62" operator="notEqual">
      <formula>0</formula>
    </cfRule>
  </conditionalFormatting>
  <conditionalFormatting sqref="R21:R36">
    <cfRule type="cellIs" priority="172" dxfId="62" operator="notEqual">
      <formula>0</formula>
    </cfRule>
  </conditionalFormatting>
  <conditionalFormatting sqref="T29:T30">
    <cfRule type="cellIs" priority="171" dxfId="62" operator="notEqual">
      <formula>0</formula>
    </cfRule>
  </conditionalFormatting>
  <conditionalFormatting sqref="U37">
    <cfRule type="cellIs" priority="170" dxfId="62" operator="notEqual">
      <formula>0</formula>
    </cfRule>
  </conditionalFormatting>
  <conditionalFormatting sqref="U81">
    <cfRule type="cellIs" priority="169" dxfId="62" operator="notEqual">
      <formula>0</formula>
    </cfRule>
  </conditionalFormatting>
  <conditionalFormatting sqref="V73:V80">
    <cfRule type="cellIs" priority="168" dxfId="62" operator="notEqual">
      <formula>0</formula>
    </cfRule>
  </conditionalFormatting>
  <conditionalFormatting sqref="N11:N12 K11:L12">
    <cfRule type="cellIs" priority="150" dxfId="9" operator="lessThan">
      <formula>0</formula>
    </cfRule>
    <cfRule type="cellIs" priority="151" dxfId="9" operator="between">
      <formula>1</formula>
      <formula>11</formula>
    </cfRule>
    <cfRule type="expression" priority="167" dxfId="9">
      <formula>$J$11=FALSE</formula>
    </cfRule>
  </conditionalFormatting>
  <conditionalFormatting sqref="S101 U101 W101 K101:M101">
    <cfRule type="cellIs" priority="164" dxfId="32" operator="greaterThan">
      <formula>0</formula>
    </cfRule>
  </conditionalFormatting>
  <conditionalFormatting sqref="V83">
    <cfRule type="cellIs" priority="158" dxfId="62" operator="notEqual">
      <formula>0</formula>
    </cfRule>
  </conditionalFormatting>
  <conditionalFormatting sqref="R83:U83">
    <cfRule type="cellIs" priority="157" dxfId="62" operator="notEqual">
      <formula>0</formula>
    </cfRule>
  </conditionalFormatting>
  <conditionalFormatting sqref="W83">
    <cfRule type="cellIs" priority="156" dxfId="49" operator="notEqual">
      <formula>0</formula>
    </cfRule>
  </conditionalFormatting>
  <conditionalFormatting sqref="X83:Y83">
    <cfRule type="cellIs" priority="155" dxfId="49" operator="notEqual">
      <formula>0</formula>
    </cfRule>
  </conditionalFormatting>
  <conditionalFormatting sqref="Z83">
    <cfRule type="cellIs" priority="154" dxfId="49" operator="notEqual">
      <formula>0</formula>
    </cfRule>
  </conditionalFormatting>
  <conditionalFormatting sqref="AB83">
    <cfRule type="cellIs" priority="153" dxfId="159" operator="notEqual">
      <formula>0</formula>
    </cfRule>
  </conditionalFormatting>
  <conditionalFormatting sqref="AA83">
    <cfRule type="cellIs" priority="152" dxfId="49" operator="notEqual">
      <formula>0</formula>
    </cfRule>
  </conditionalFormatting>
  <conditionalFormatting sqref="N13:N14 K13:L28">
    <cfRule type="expression" priority="107" dxfId="9">
      <formula>$J$13=FALSE</formula>
    </cfRule>
    <cfRule type="cellIs" priority="148" dxfId="9" operator="lessThan">
      <formula>0</formula>
    </cfRule>
    <cfRule type="cellIs" priority="149" dxfId="9" operator="between">
      <formula>1</formula>
      <formula>11</formula>
    </cfRule>
  </conditionalFormatting>
  <conditionalFormatting sqref="N15:N16">
    <cfRule type="expression" priority="6" dxfId="0">
      <formula>$E$5="Ano"</formula>
    </cfRule>
    <cfRule type="expression" priority="106" dxfId="9">
      <formula>$J$15=FALSE</formula>
    </cfRule>
    <cfRule type="cellIs" priority="146" dxfId="9" operator="lessThan">
      <formula>0</formula>
    </cfRule>
    <cfRule type="cellIs" priority="147" dxfId="9" operator="between">
      <formula>1</formula>
      <formula>11</formula>
    </cfRule>
  </conditionalFormatting>
  <conditionalFormatting sqref="N17:N18">
    <cfRule type="expression" priority="5" dxfId="0">
      <formula>$E$5="Ano"</formula>
    </cfRule>
    <cfRule type="expression" priority="105" dxfId="9">
      <formula>$J$17=FALSE</formula>
    </cfRule>
    <cfRule type="cellIs" priority="144" dxfId="9" operator="lessThan">
      <formula>0</formula>
    </cfRule>
    <cfRule type="cellIs" priority="145" dxfId="9" operator="between">
      <formula>1</formula>
      <formula>11</formula>
    </cfRule>
  </conditionalFormatting>
  <conditionalFormatting sqref="N19:N20">
    <cfRule type="expression" priority="104" dxfId="9">
      <formula>$J$19=FALSE</formula>
    </cfRule>
    <cfRule type="cellIs" priority="143" dxfId="9" operator="lessThan">
      <formula>0</formula>
    </cfRule>
  </conditionalFormatting>
  <conditionalFormatting sqref="N21:N22">
    <cfRule type="expression" priority="103" dxfId="9">
      <formula>$J$21=FALSE</formula>
    </cfRule>
    <cfRule type="cellIs" priority="142" dxfId="9" operator="lessThan">
      <formula>0</formula>
    </cfRule>
  </conditionalFormatting>
  <conditionalFormatting sqref="N23:N24">
    <cfRule type="expression" priority="102" dxfId="9">
      <formula>$J$23=FALSE</formula>
    </cfRule>
    <cfRule type="cellIs" priority="141" dxfId="9" operator="lessThan">
      <formula>0</formula>
    </cfRule>
  </conditionalFormatting>
  <conditionalFormatting sqref="N25:N26">
    <cfRule type="expression" priority="101" dxfId="9">
      <formula>$J$25=FALSE</formula>
    </cfRule>
    <cfRule type="cellIs" priority="140" dxfId="9" operator="lessThan">
      <formula>0</formula>
    </cfRule>
  </conditionalFormatting>
  <conditionalFormatting sqref="N27:N28">
    <cfRule type="expression" priority="100" dxfId="9">
      <formula>$J$27=FALSE</formula>
    </cfRule>
    <cfRule type="cellIs" priority="139" dxfId="9" operator="lessThan">
      <formula>0</formula>
    </cfRule>
  </conditionalFormatting>
  <conditionalFormatting sqref="N29:N30 K29:L32">
    <cfRule type="expression" priority="99" dxfId="9">
      <formula>$J$29=FALSE</formula>
    </cfRule>
    <cfRule type="cellIs" priority="138" dxfId="9" operator="lessThan">
      <formula>0</formula>
    </cfRule>
  </conditionalFormatting>
  <conditionalFormatting sqref="N31:N32">
    <cfRule type="expression" priority="98" dxfId="9">
      <formula>$J$31=FALSE</formula>
    </cfRule>
    <cfRule type="cellIs" priority="137" dxfId="9" operator="lessThan">
      <formula>0</formula>
    </cfRule>
  </conditionalFormatting>
  <conditionalFormatting sqref="N33:N34 K33:L34">
    <cfRule type="expression" priority="97" dxfId="9">
      <formula>$J$33=FALSE</formula>
    </cfRule>
    <cfRule type="cellIs" priority="136" dxfId="9" operator="lessThan">
      <formula>0</formula>
    </cfRule>
  </conditionalFormatting>
  <conditionalFormatting sqref="N35:N36">
    <cfRule type="expression" priority="96" dxfId="9">
      <formula>$J$35=FALSE</formula>
    </cfRule>
    <cfRule type="cellIs" priority="135" dxfId="9" operator="lessThan">
      <formula>0</formula>
    </cfRule>
  </conditionalFormatting>
  <conditionalFormatting sqref="N37 K37:L37">
    <cfRule type="expression" priority="95" dxfId="9">
      <formula>$J$37=FALSE</formula>
    </cfRule>
    <cfRule type="cellIs" priority="134" dxfId="9" operator="lessThan">
      <formula>0</formula>
    </cfRule>
  </conditionalFormatting>
  <conditionalFormatting sqref="N39:N40">
    <cfRule type="expression" priority="94" dxfId="9">
      <formula>$J$39=FALSE</formula>
    </cfRule>
    <cfRule type="cellIs" priority="132" dxfId="9" operator="lessThan">
      <formula>0</formula>
    </cfRule>
    <cfRule type="cellIs" priority="133" dxfId="9" operator="between">
      <formula>1</formula>
      <formula>11</formula>
    </cfRule>
  </conditionalFormatting>
  <conditionalFormatting sqref="N41:N42">
    <cfRule type="expression" priority="93" dxfId="9">
      <formula>$J$41=FALSE</formula>
    </cfRule>
    <cfRule type="cellIs" priority="130" dxfId="9" operator="lessThan">
      <formula>0</formula>
    </cfRule>
    <cfRule type="cellIs" priority="131" dxfId="9" operator="between">
      <formula>1</formula>
      <formula>11</formula>
    </cfRule>
  </conditionalFormatting>
  <conditionalFormatting sqref="N43:N44">
    <cfRule type="expression" priority="92" dxfId="9">
      <formula>$J$43=FALSE</formula>
    </cfRule>
    <cfRule type="cellIs" priority="128" dxfId="9" operator="lessThan">
      <formula>0</formula>
    </cfRule>
    <cfRule type="cellIs" priority="129" dxfId="9" operator="between">
      <formula>1</formula>
      <formula>11</formula>
    </cfRule>
  </conditionalFormatting>
  <conditionalFormatting sqref="N45:N46">
    <cfRule type="expression" priority="45" dxfId="9">
      <formula>$J$45=FALSE</formula>
    </cfRule>
    <cfRule type="cellIs" priority="126" dxfId="9" operator="lessThan">
      <formula>0</formula>
    </cfRule>
    <cfRule type="cellIs" priority="127" dxfId="9" operator="between">
      <formula>1</formula>
      <formula>11</formula>
    </cfRule>
  </conditionalFormatting>
  <conditionalFormatting sqref="N47:N48">
    <cfRule type="expression" priority="91" dxfId="9">
      <formula>$J$47=FALSE</formula>
    </cfRule>
    <cfRule type="cellIs" priority="125" dxfId="9" operator="lessThan">
      <formula>0</formula>
    </cfRule>
  </conditionalFormatting>
  <conditionalFormatting sqref="N49:N50">
    <cfRule type="expression" priority="90" dxfId="9">
      <formula>$J$49=FALSE</formula>
    </cfRule>
    <cfRule type="cellIs" priority="124" dxfId="9" operator="lessThan">
      <formula>0</formula>
    </cfRule>
  </conditionalFormatting>
  <conditionalFormatting sqref="N51:N52">
    <cfRule type="expression" priority="89" dxfId="9">
      <formula>$J$51=FALSE</formula>
    </cfRule>
    <cfRule type="cellIs" priority="123" dxfId="9" operator="lessThan">
      <formula>0</formula>
    </cfRule>
  </conditionalFormatting>
  <conditionalFormatting sqref="N53:N54">
    <cfRule type="expression" priority="88" dxfId="9">
      <formula>$J$53=FALSE</formula>
    </cfRule>
    <cfRule type="cellIs" priority="122" dxfId="9" operator="lessThan">
      <formula>0</formula>
    </cfRule>
  </conditionalFormatting>
  <conditionalFormatting sqref="N55:N56">
    <cfRule type="expression" priority="87" dxfId="9">
      <formula>$J$55=FALSE</formula>
    </cfRule>
    <cfRule type="cellIs" priority="121" dxfId="9" operator="lessThan">
      <formula>0</formula>
    </cfRule>
  </conditionalFormatting>
  <conditionalFormatting sqref="N57:N58">
    <cfRule type="expression" priority="86" dxfId="9">
      <formula>$J$57=FALSE</formula>
    </cfRule>
    <cfRule type="cellIs" priority="120" dxfId="9" operator="lessThan">
      <formula>0</formula>
    </cfRule>
  </conditionalFormatting>
  <conditionalFormatting sqref="N59:N60">
    <cfRule type="expression" priority="85" dxfId="9">
      <formula>$J$59=FALSE</formula>
    </cfRule>
    <cfRule type="cellIs" priority="119" dxfId="9" operator="lessThan">
      <formula>0</formula>
    </cfRule>
  </conditionalFormatting>
  <conditionalFormatting sqref="N61:N62">
    <cfRule type="expression" priority="84" dxfId="9">
      <formula>$J$61=FALSE</formula>
    </cfRule>
    <cfRule type="cellIs" priority="118" dxfId="9" operator="lessThan">
      <formula>0</formula>
    </cfRule>
  </conditionalFormatting>
  <conditionalFormatting sqref="N63:N64 K63:L64">
    <cfRule type="expression" priority="83" dxfId="9">
      <formula>$J$63=FALSE</formula>
    </cfRule>
    <cfRule type="cellIs" priority="117" dxfId="9" operator="lessThan">
      <formula>0</formula>
    </cfRule>
  </conditionalFormatting>
  <conditionalFormatting sqref="N65:N66">
    <cfRule type="expression" priority="82" dxfId="9">
      <formula>$J$65=FALSE</formula>
    </cfRule>
    <cfRule type="cellIs" priority="116" dxfId="9" operator="lessThan">
      <formula>0</formula>
    </cfRule>
  </conditionalFormatting>
  <conditionalFormatting sqref="N67:N68 K67:L68">
    <cfRule type="expression" priority="81" dxfId="9">
      <formula>$J$67=FALSE</formula>
    </cfRule>
    <cfRule type="cellIs" priority="115" dxfId="9" operator="lessThan">
      <formula>0</formula>
    </cfRule>
  </conditionalFormatting>
  <conditionalFormatting sqref="N69:N70 K69:L70">
    <cfRule type="expression" priority="80" dxfId="9">
      <formula>$J$69=FALSE</formula>
    </cfRule>
    <cfRule type="cellIs" priority="114" dxfId="9" operator="lessThan">
      <formula>0</formula>
    </cfRule>
  </conditionalFormatting>
  <conditionalFormatting sqref="N71:N72">
    <cfRule type="expression" priority="79" dxfId="9">
      <formula>$J$71=FALSE</formula>
    </cfRule>
    <cfRule type="cellIs" priority="113" dxfId="9" operator="lessThan">
      <formula>0</formula>
    </cfRule>
  </conditionalFormatting>
  <conditionalFormatting sqref="N73:N74 K73:L76">
    <cfRule type="expression" priority="78" dxfId="9">
      <formula>$J$73=FALSE</formula>
    </cfRule>
    <cfRule type="cellIs" priority="112" dxfId="9" operator="lessThan">
      <formula>0</formula>
    </cfRule>
  </conditionalFormatting>
  <conditionalFormatting sqref="N75:N76">
    <cfRule type="expression" priority="77" dxfId="9">
      <formula>$J$75=FALSE</formula>
    </cfRule>
    <cfRule type="cellIs" priority="111" dxfId="9" operator="lessThan">
      <formula>0</formula>
    </cfRule>
  </conditionalFormatting>
  <conditionalFormatting sqref="N77:N78 K77:L78">
    <cfRule type="expression" priority="76" dxfId="9">
      <formula>$J$77=FALSE</formula>
    </cfRule>
    <cfRule type="cellIs" priority="110" dxfId="9" operator="lessThan">
      <formula>0</formula>
    </cfRule>
  </conditionalFormatting>
  <conditionalFormatting sqref="N79:N80 K79:L80">
    <cfRule type="expression" priority="75" dxfId="9">
      <formula>$J$79=FALSE</formula>
    </cfRule>
    <cfRule type="cellIs" priority="109" dxfId="9" operator="lessThan">
      <formula>0</formula>
    </cfRule>
  </conditionalFormatting>
  <conditionalFormatting sqref="N81 K81:L81">
    <cfRule type="expression" priority="74" dxfId="9">
      <formula>$J$81=FALSE</formula>
    </cfRule>
    <cfRule type="cellIs" priority="108" dxfId="9" operator="lessThan">
      <formula>0</formula>
    </cfRule>
  </conditionalFormatting>
  <conditionalFormatting sqref="R47:R48">
    <cfRule type="cellIs" priority="73" dxfId="62" operator="notEqual">
      <formula>0</formula>
    </cfRule>
  </conditionalFormatting>
  <conditionalFormatting sqref="R49:R50">
    <cfRule type="cellIs" priority="72" dxfId="62" operator="notEqual">
      <formula>0</formula>
    </cfRule>
  </conditionalFormatting>
  <conditionalFormatting sqref="R51:R52">
    <cfRule type="cellIs" priority="71" dxfId="62" operator="notEqual">
      <formula>0</formula>
    </cfRule>
  </conditionalFormatting>
  <conditionalFormatting sqref="R53:R54">
    <cfRule type="cellIs" priority="70" dxfId="62" operator="notEqual">
      <formula>0</formula>
    </cfRule>
  </conditionalFormatting>
  <conditionalFormatting sqref="R55:R56">
    <cfRule type="cellIs" priority="69" dxfId="62" operator="notEqual">
      <formula>0</formula>
    </cfRule>
  </conditionalFormatting>
  <conditionalFormatting sqref="R57:R58">
    <cfRule type="cellIs" priority="68" dxfId="62" operator="notEqual">
      <formula>0</formula>
    </cfRule>
  </conditionalFormatting>
  <conditionalFormatting sqref="R59:R60">
    <cfRule type="cellIs" priority="67" dxfId="62" operator="notEqual">
      <formula>0</formula>
    </cfRule>
  </conditionalFormatting>
  <conditionalFormatting sqref="R61:R62">
    <cfRule type="cellIs" priority="66" dxfId="62" operator="notEqual">
      <formula>0</formula>
    </cfRule>
  </conditionalFormatting>
  <conditionalFormatting sqref="R63:R64">
    <cfRule type="cellIs" priority="65" dxfId="62" operator="notEqual">
      <formula>0</formula>
    </cfRule>
  </conditionalFormatting>
  <conditionalFormatting sqref="R65:R66">
    <cfRule type="cellIs" priority="64" dxfId="62" operator="notEqual">
      <formula>0</formula>
    </cfRule>
  </conditionalFormatting>
  <conditionalFormatting sqref="R67:R68">
    <cfRule type="cellIs" priority="63" dxfId="62" operator="notEqual">
      <formula>0</formula>
    </cfRule>
  </conditionalFormatting>
  <conditionalFormatting sqref="R69:R70">
    <cfRule type="cellIs" priority="62" dxfId="62" operator="notEqual">
      <formula>0</formula>
    </cfRule>
  </conditionalFormatting>
  <conditionalFormatting sqref="R71:R72">
    <cfRule type="cellIs" priority="61" dxfId="62" operator="notEqual">
      <formula>0</formula>
    </cfRule>
  </conditionalFormatting>
  <conditionalFormatting sqref="S39:S40">
    <cfRule type="cellIs" priority="60" dxfId="62" operator="notEqual">
      <formula>0</formula>
    </cfRule>
  </conditionalFormatting>
  <conditionalFormatting sqref="S41:S42">
    <cfRule type="cellIs" priority="59" dxfId="62" operator="notEqual">
      <formula>0</formula>
    </cfRule>
  </conditionalFormatting>
  <conditionalFormatting sqref="S43:S44">
    <cfRule type="cellIs" priority="58" dxfId="62" operator="notEqual">
      <formula>0</formula>
    </cfRule>
  </conditionalFormatting>
  <conditionalFormatting sqref="S45:S46">
    <cfRule type="cellIs" priority="57" dxfId="62" operator="notEqual">
      <formula>0</formula>
    </cfRule>
  </conditionalFormatting>
  <conditionalFormatting sqref="X29:Z30">
    <cfRule type="cellIs" priority="56" dxfId="49" operator="notEqual">
      <formula>0</formula>
    </cfRule>
  </conditionalFormatting>
  <conditionalFormatting sqref="X37:Z37">
    <cfRule type="cellIs" priority="55" dxfId="49" operator="notEqual">
      <formula>0</formula>
    </cfRule>
  </conditionalFormatting>
  <conditionalFormatting sqref="X39:Z40">
    <cfRule type="cellIs" priority="54" dxfId="49" operator="notEqual">
      <formula>0</formula>
    </cfRule>
  </conditionalFormatting>
  <conditionalFormatting sqref="X41:Z42">
    <cfRule type="cellIs" priority="53" dxfId="49" operator="notEqual">
      <formula>0</formula>
    </cfRule>
  </conditionalFormatting>
  <conditionalFormatting sqref="X43:Z44">
    <cfRule type="cellIs" priority="52" dxfId="49" operator="notEqual">
      <formula>0</formula>
    </cfRule>
  </conditionalFormatting>
  <conditionalFormatting sqref="X45:Z46">
    <cfRule type="cellIs" priority="51" dxfId="49" operator="notEqual">
      <formula>0</formula>
    </cfRule>
  </conditionalFormatting>
  <conditionalFormatting sqref="X73:Z74">
    <cfRule type="cellIs" priority="50" dxfId="49" operator="notEqual">
      <formula>0</formula>
    </cfRule>
  </conditionalFormatting>
  <conditionalFormatting sqref="X75:Z76">
    <cfRule type="cellIs" priority="49" dxfId="49" operator="notEqual">
      <formula>0</formula>
    </cfRule>
  </conditionalFormatting>
  <conditionalFormatting sqref="X77:Z78">
    <cfRule type="cellIs" priority="48" dxfId="49" operator="notEqual">
      <formula>0</formula>
    </cfRule>
  </conditionalFormatting>
  <conditionalFormatting sqref="X79:Z80">
    <cfRule type="cellIs" priority="47" dxfId="49" operator="notEqual">
      <formula>0</formula>
    </cfRule>
  </conditionalFormatting>
  <conditionalFormatting sqref="X81:Z81">
    <cfRule type="cellIs" priority="46" dxfId="49" operator="notEqual">
      <formula>0</formula>
    </cfRule>
  </conditionalFormatting>
  <conditionalFormatting sqref="W11:W12">
    <cfRule type="cellIs" priority="44" dxfId="49" operator="notEqual">
      <formula>0</formula>
    </cfRule>
  </conditionalFormatting>
  <conditionalFormatting sqref="X11:Z12">
    <cfRule type="cellIs" priority="43" dxfId="49" operator="notEqual">
      <formula>0</formula>
    </cfRule>
  </conditionalFormatting>
  <conditionalFormatting sqref="P38">
    <cfRule type="expression" priority="326" dxfId="9" stopIfTrue="1">
      <formula>$P$38&gt;$G$5</formula>
    </cfRule>
    <cfRule type="expression" priority="327" dxfId="9" stopIfTrue="1">
      <formula>$P$38&lt;$F$5</formula>
    </cfRule>
    <cfRule type="expression" priority="328" dxfId="8">
      <formula>$P$38&gt;((($G$5-$F$5)/10*9)+$F$5)</formula>
    </cfRule>
    <cfRule type="expression" priority="329" dxfId="7">
      <formula>$P$38&gt;$F$5</formula>
    </cfRule>
  </conditionalFormatting>
  <conditionalFormatting sqref="P82">
    <cfRule type="expression" priority="330" dxfId="9" stopIfTrue="1">
      <formula>$P$82&gt;$G$6</formula>
    </cfRule>
    <cfRule type="expression" priority="331" dxfId="9" stopIfTrue="1">
      <formula>$P$82&lt;$F$6</formula>
    </cfRule>
    <cfRule type="expression" priority="332" dxfId="8">
      <formula>$P$82&gt;((($G$6-$F$6)/10*9)+$F$6)</formula>
    </cfRule>
    <cfRule type="expression" priority="333" dxfId="7">
      <formula>$P$82&gt;$F$6</formula>
    </cfRule>
  </conditionalFormatting>
  <conditionalFormatting sqref="D5:D6">
    <cfRule type="cellIs" priority="179" dxfId="9" operator="lessThan" stopIfTrue="1">
      <formula>0</formula>
    </cfRule>
    <cfRule type="cellIs" priority="180" dxfId="39" operator="greaterThan">
      <formula>2000</formula>
    </cfRule>
  </conditionalFormatting>
  <conditionalFormatting sqref="D5">
    <cfRule type="expression" priority="40" dxfId="9">
      <formula>$O$7=1</formula>
    </cfRule>
    <cfRule type="expression" priority="178" dxfId="9" stopIfTrue="1">
      <formula>$J$7=FALSE</formula>
    </cfRule>
  </conditionalFormatting>
  <conditionalFormatting sqref="D6">
    <cfRule type="expression" priority="38" dxfId="9">
      <formula>$J$8=FALSE</formula>
    </cfRule>
    <cfRule type="expression" priority="39" dxfId="9">
      <formula>$O$8=1</formula>
    </cfRule>
  </conditionalFormatting>
  <conditionalFormatting sqref="M100 W100">
    <cfRule type="expression" priority="343" dxfId="32">
      <formula>$M$101&gt;0</formula>
    </cfRule>
  </conditionalFormatting>
  <conditionalFormatting sqref="L100 U100">
    <cfRule type="expression" priority="346" dxfId="32">
      <formula>$L$101&gt;0</formula>
    </cfRule>
  </conditionalFormatting>
  <conditionalFormatting sqref="K100">
    <cfRule type="expression" priority="347" dxfId="32">
      <formula>$K$101&gt;0</formula>
    </cfRule>
  </conditionalFormatting>
  <conditionalFormatting sqref="K35:L36">
    <cfRule type="expression" priority="35" dxfId="9">
      <formula>$J$13=FALSE</formula>
    </cfRule>
    <cfRule type="cellIs" priority="36" dxfId="9" operator="lessThan">
      <formula>0</formula>
    </cfRule>
    <cfRule type="cellIs" priority="37" dxfId="9" operator="between">
      <formula>1</formula>
      <formula>11</formula>
    </cfRule>
  </conditionalFormatting>
  <conditionalFormatting sqref="K39:L40">
    <cfRule type="cellIs" priority="32" dxfId="9" operator="lessThan">
      <formula>0</formula>
    </cfRule>
    <cfRule type="cellIs" priority="33" dxfId="9" operator="between">
      <formula>1</formula>
      <formula>11</formula>
    </cfRule>
    <cfRule type="expression" priority="34" dxfId="9">
      <formula>$J$11=FALSE</formula>
    </cfRule>
  </conditionalFormatting>
  <conditionalFormatting sqref="K41:L46">
    <cfRule type="expression" priority="29" dxfId="9">
      <formula>$J$13=FALSE</formula>
    </cfRule>
    <cfRule type="cellIs" priority="30" dxfId="9" operator="lessThan">
      <formula>0</formula>
    </cfRule>
    <cfRule type="cellIs" priority="31" dxfId="9" operator="between">
      <formula>1</formula>
      <formula>11</formula>
    </cfRule>
  </conditionalFormatting>
  <conditionalFormatting sqref="K47:L62">
    <cfRule type="expression" priority="26" dxfId="9">
      <formula>$J$13=FALSE</formula>
    </cfRule>
    <cfRule type="cellIs" priority="27" dxfId="9" operator="lessThan">
      <formula>0</formula>
    </cfRule>
    <cfRule type="cellIs" priority="28" dxfId="9" operator="between">
      <formula>1</formula>
      <formula>11</formula>
    </cfRule>
  </conditionalFormatting>
  <conditionalFormatting sqref="K65:L66">
    <cfRule type="expression" priority="24" dxfId="9">
      <formula>$J$29=FALSE</formula>
    </cfRule>
    <cfRule type="cellIs" priority="25" dxfId="9" operator="lessThan">
      <formula>0</formula>
    </cfRule>
  </conditionalFormatting>
  <conditionalFormatting sqref="K71:L72">
    <cfRule type="expression" priority="20" dxfId="9">
      <formula>$J$69=FALSE</formula>
    </cfRule>
    <cfRule type="cellIs" priority="21" dxfId="9" operator="lessThan">
      <formula>0</formula>
    </cfRule>
  </conditionalFormatting>
  <conditionalFormatting sqref="N39:N46 N61:N62 N69:N70">
    <cfRule type="expression" priority="18" dxfId="0">
      <formula>$E$6="Ano"</formula>
    </cfRule>
  </conditionalFormatting>
  <conditionalFormatting sqref="P9">
    <cfRule type="expression" priority="14" dxfId="9" stopIfTrue="1">
      <formula>$P$38&gt;$G$5</formula>
    </cfRule>
    <cfRule type="expression" priority="15" dxfId="9" stopIfTrue="1">
      <formula>$P$38&lt;$F$5</formula>
    </cfRule>
    <cfRule type="expression" priority="16" dxfId="8">
      <formula>$P$38&gt;((($G$5-$F$5)/10*9)+$F$5)</formula>
    </cfRule>
    <cfRule type="expression" priority="17" dxfId="7">
      <formula>$P$38&gt;$F$5</formula>
    </cfRule>
  </conditionalFormatting>
  <conditionalFormatting sqref="P10">
    <cfRule type="expression" priority="10" dxfId="9" stopIfTrue="1">
      <formula>$P$82&gt;$G$6</formula>
    </cfRule>
    <cfRule type="expression" priority="11" dxfId="9" stopIfTrue="1">
      <formula>$P$82&lt;$F$6</formula>
    </cfRule>
    <cfRule type="expression" priority="12" dxfId="8">
      <formula>$P$82&gt;((($G$6-$F$6)/10*9)+$F$6)</formula>
    </cfRule>
    <cfRule type="expression" priority="13" dxfId="7">
      <formula>$P$82&gt;$F$6</formula>
    </cfRule>
  </conditionalFormatting>
  <conditionalFormatting sqref="N33:N34">
    <cfRule type="expression" priority="9" dxfId="0">
      <formula>$E$5="Ano"</formula>
    </cfRule>
  </conditionalFormatting>
  <conditionalFormatting sqref="N11:N12">
    <cfRule type="expression" priority="8" dxfId="0">
      <formula>$E$5="Ano"</formula>
    </cfRule>
  </conditionalFormatting>
  <conditionalFormatting sqref="N13:N14">
    <cfRule type="expression" priority="7" dxfId="0">
      <formula>$E$5="Ano"</formula>
    </cfRule>
  </conditionalFormatting>
  <conditionalFormatting sqref="N51">
    <cfRule type="expression" priority="4" dxfId="0">
      <formula>$E$6="Ano"</formula>
    </cfRule>
  </conditionalFormatting>
  <conditionalFormatting sqref="N55">
    <cfRule type="expression" priority="3" dxfId="0">
      <formula>$E$6="Ano"</formula>
    </cfRule>
  </conditionalFormatting>
  <conditionalFormatting sqref="N59">
    <cfRule type="expression" priority="2" dxfId="0">
      <formula>$E$6="Ano"</formula>
    </cfRule>
  </conditionalFormatting>
  <conditionalFormatting sqref="N19">
    <cfRule type="expression" priority="1" dxfId="0">
      <formula>$E$5="Ano"</formula>
    </cfRule>
  </conditionalFormatting>
  <dataValidations count="2">
    <dataValidation type="list" allowBlank="1" showInputMessage="1" showErrorMessage="1" sqref="E5:E6">
      <formula1>"Ano,Ne"</formula1>
    </dataValidation>
    <dataValidation type="whole" allowBlank="1" showInputMessage="1" showErrorMessage="1" sqref="N11:N37 N39:N81">
      <formula1>0</formula1>
      <formula2>999999</formula2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rowBreaks count="2" manualBreakCount="2">
    <brk id="38" min="1" max="29" man="1"/>
    <brk id="8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subject/>
  <dc:creator>Soběslavská Jana</dc:creator>
  <cp:keywords>OPVVV</cp:keywords>
  <dc:description/>
  <cp:lastModifiedBy>Ing. Marta Krejčíčková</cp:lastModifiedBy>
  <cp:lastPrinted>2016-06-22T21:05:48Z</cp:lastPrinted>
  <dcterms:created xsi:type="dcterms:W3CDTF">2016-02-29T09:42:03Z</dcterms:created>
  <dcterms:modified xsi:type="dcterms:W3CDTF">2016-06-27T19:05:35Z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  <property fmtid="{D5CDD505-2E9C-101B-9397-08002B2CF9AE}" pid="4" name="_dlc_DocId">
    <vt:lpwstr>15OPMSMT0001-28-26339</vt:lpwstr>
  </property>
  <property fmtid="{D5CDD505-2E9C-101B-9397-08002B2CF9AE}" pid="5" name="_dlc_DocIdUrl">
    <vt:lpwstr>http://op.msmt.cz/_layouts/15/DocIdRedir.aspx?ID=15OPMSMT0001-28-26339, 15OPMSMT0001-28-26339</vt:lpwstr>
  </property>
</Properties>
</file>